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dochody 15.01.03 r." sheetId="1" r:id="rId1"/>
  </sheets>
  <definedNames/>
  <calcPr fullCalcOnLoad="1"/>
</workbook>
</file>

<file path=xl/sharedStrings.xml><?xml version="1.0" encoding="utf-8"?>
<sst xmlns="http://schemas.openxmlformats.org/spreadsheetml/2006/main" count="314" uniqueCount="110">
  <si>
    <t>BUDŻET POWIATU KARTUSKIEGO NA ROK 2003</t>
  </si>
  <si>
    <t>DOCHODY</t>
  </si>
  <si>
    <t>Dział</t>
  </si>
  <si>
    <t>Źródło dochodów</t>
  </si>
  <si>
    <t>Plan 2003</t>
  </si>
  <si>
    <t>O10</t>
  </si>
  <si>
    <t>Rolnictwo i łowiectwo</t>
  </si>
  <si>
    <t>O1021</t>
  </si>
  <si>
    <t>Inspekcja weterynaryjna</t>
  </si>
  <si>
    <t>O20</t>
  </si>
  <si>
    <t>Leśnictwo</t>
  </si>
  <si>
    <t>O2002</t>
  </si>
  <si>
    <t>Nadzór nad gospodarką leśną</t>
  </si>
  <si>
    <t>Transport i łączność</t>
  </si>
  <si>
    <t>Drogi publiczne powiatowe</t>
  </si>
  <si>
    <t>Gospodarka mieszkaniowa</t>
  </si>
  <si>
    <t>Gospodarka gruntami i nieruchomość.</t>
  </si>
  <si>
    <t>O75</t>
  </si>
  <si>
    <t>Dochody z najmu i dzierżawy składników</t>
  </si>
  <si>
    <t>majątkowych Skarbu Państwa lub jst</t>
  </si>
  <si>
    <t>oraz innych umów o podobnym charakterze</t>
  </si>
  <si>
    <t>O84</t>
  </si>
  <si>
    <t>Wpływy ze sprzedaży wyrobów i składników</t>
  </si>
  <si>
    <t xml:space="preserve">majątkowych </t>
  </si>
  <si>
    <t>Działalność usługowa</t>
  </si>
  <si>
    <t>Prace geodezyjne i kartograficzne</t>
  </si>
  <si>
    <t>Opracowania geodezyjne i kartograf.</t>
  </si>
  <si>
    <t>Nadzór budowlany</t>
  </si>
  <si>
    <t>Dotacje celowe otrzymane z budżetu</t>
  </si>
  <si>
    <t>z zakresu administracji rządowej oraz inne</t>
  </si>
  <si>
    <t>Administracja publiczna</t>
  </si>
  <si>
    <t>Urzędy wojewódzkie</t>
  </si>
  <si>
    <t>Komisje poborowe</t>
  </si>
  <si>
    <t>Bezpieczeństwo publiczne i ochrona</t>
  </si>
  <si>
    <t>przeciwpożarowa</t>
  </si>
  <si>
    <t>Komendy powiatowe Policji</t>
  </si>
  <si>
    <t>Komendy powiatowe Państwowej Straży</t>
  </si>
  <si>
    <t>Pożarnej</t>
  </si>
  <si>
    <t xml:space="preserve">Dochody od osób prawnych, od osób </t>
  </si>
  <si>
    <t>fizycznych i od innych jednostek nie</t>
  </si>
  <si>
    <t>posiadających osobowości prawnej</t>
  </si>
  <si>
    <t xml:space="preserve">Udziały powiatów w podatkach </t>
  </si>
  <si>
    <t>stanowiących dochód budżetu państwa</t>
  </si>
  <si>
    <t>OO1</t>
  </si>
  <si>
    <t>Podatek dochodowy od osób fizycznych</t>
  </si>
  <si>
    <t>Wpływy z innych opłat stanowiących dochody jednostek samorządu terytorialnego na podstawie ustaw</t>
  </si>
  <si>
    <t>O42</t>
  </si>
  <si>
    <t>wpływy z opłaty komunikacyjnej</t>
  </si>
  <si>
    <t>Różne rozliczenia</t>
  </si>
  <si>
    <t>Część oświatowa subwencji ogólnej dla jst</t>
  </si>
  <si>
    <t>Subwencje ogólne z budżetu państwa</t>
  </si>
  <si>
    <t>Część wyrównawcza subwencji ogólnej</t>
  </si>
  <si>
    <t>dla powiatów</t>
  </si>
  <si>
    <t xml:space="preserve">Część drogowa subwencji ogólnej dla </t>
  </si>
  <si>
    <t>powiatów i województw</t>
  </si>
  <si>
    <t>Różne rozliczenia finansowe</t>
  </si>
  <si>
    <t>O92</t>
  </si>
  <si>
    <t>Pozostałe odsetki</t>
  </si>
  <si>
    <t>Oświata i wychowanie</t>
  </si>
  <si>
    <t>Szkoły podstawowe specjalne</t>
  </si>
  <si>
    <t>Licea ogólnokształcące</t>
  </si>
  <si>
    <t>innych umów o podob. charakt.</t>
  </si>
  <si>
    <t>Szkoły zawodowe</t>
  </si>
  <si>
    <t>O83</t>
  </si>
  <si>
    <t>Wpływy z usług</t>
  </si>
  <si>
    <t>środki na dofinansowanie własnych zadań bieżących powiatów pozyskane z innych źródeł</t>
  </si>
  <si>
    <t>Ośrodki szkolenia, dokształcania i doskonalenia kadr</t>
  </si>
  <si>
    <t>Biblioteki pedagogiczne</t>
  </si>
  <si>
    <t>Dotacje celowe otrzymane od samorządu wojewódzkiego na zadania bieżące realizowane na podstawie porozumień (umów) między jst</t>
  </si>
  <si>
    <t>Pozostała działalność</t>
  </si>
  <si>
    <t xml:space="preserve">Dotacje celowe otrzymane z budżetu </t>
  </si>
  <si>
    <t>państwa na realizację bieżących zadań</t>
  </si>
  <si>
    <t>własnych powiatu</t>
  </si>
  <si>
    <t>Ochrona zdrowia</t>
  </si>
  <si>
    <t>obowiązkiem ubezpieczenia zdrowotnego</t>
  </si>
  <si>
    <t>Opieka społeczna</t>
  </si>
  <si>
    <t>Placówki opiekuńczo - wychowawcze.</t>
  </si>
  <si>
    <t xml:space="preserve">państwa na realizację bieżących zadań </t>
  </si>
  <si>
    <t>Domy pomocy społecznej</t>
  </si>
  <si>
    <t>Rodziny zastępcze</t>
  </si>
  <si>
    <t>Powiatowe centra pomocy rodzinie</t>
  </si>
  <si>
    <t>Zespoły do spraw orzekania o stopniu</t>
  </si>
  <si>
    <t>niepełnosprawności</t>
  </si>
  <si>
    <t>Państwowy Fundusz Rehabilitacji Osób</t>
  </si>
  <si>
    <t>Niepełnosprawnych</t>
  </si>
  <si>
    <t>O97</t>
  </si>
  <si>
    <t>Wpływy z różnych dochodów</t>
  </si>
  <si>
    <t>Powiatowe urzędy pracy</t>
  </si>
  <si>
    <t>Edukacyjna opieka wychowawcza</t>
  </si>
  <si>
    <t>OGÓŁEM</t>
  </si>
  <si>
    <t>Załącznik Nr 1</t>
  </si>
  <si>
    <t>do uchwały Nr 10/10/03</t>
  </si>
  <si>
    <t>Zarządu Powiatu Kartuskiego</t>
  </si>
  <si>
    <t>z dnia 15.01.2003 r.</t>
  </si>
  <si>
    <t>Rozdział</t>
  </si>
  <si>
    <t>§</t>
  </si>
  <si>
    <t xml:space="preserve">Dotacje celowe przekazane z budżetu </t>
  </si>
  <si>
    <t>państwa na zadania bieżące z zakresu</t>
  </si>
  <si>
    <t xml:space="preserve">administracji rządowej oraz inne zadania </t>
  </si>
  <si>
    <t>zlecone ustawami realizowane przez powiat</t>
  </si>
  <si>
    <t>państwa na realizację inwestycji i zakupów</t>
  </si>
  <si>
    <t>inwestycyjnych własnych powiatu</t>
  </si>
  <si>
    <t>Dochody jst związane z realizacją zadań z zakresu administracji rządowej oraz innych zadań zleconych ustawami realizowane przez powiat</t>
  </si>
  <si>
    <t>państwa na inwestycje i zakupy inwestycyjne</t>
  </si>
  <si>
    <t>zadania zlecone ustawami realizowane przez powiat</t>
  </si>
  <si>
    <t>państwa na inwestycje i zakupy inwestycyje</t>
  </si>
  <si>
    <t>Dotacje celowe otrzymane z gminy na zadnia bieżące realizowane na podstawie porozumień (umów) między jst</t>
  </si>
  <si>
    <t>Składki na ubezpieczenie zdrowotne oraz świadczenia dla osób nie objętych</t>
  </si>
  <si>
    <t>Zasiłki rodzinne, pielęgnacyjne i wychowawcze</t>
  </si>
  <si>
    <t>Specjalne ośrodki szkolno-wychowawcze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</si>
</sst>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5" fillId="0" borderId="3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12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0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0" fillId="0" borderId="3" xfId="0" applyFont="1" applyBorder="1" applyAlignment="1">
      <alignment wrapText="1"/>
    </xf>
    <xf numFmtId="0" fontId="5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8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9" fillId="0" borderId="4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vertical="top"/>
    </xf>
    <xf numFmtId="0" fontId="8" fillId="0" borderId="16" xfId="0" applyFont="1" applyBorder="1" applyAlignment="1">
      <alignment horizontal="center"/>
    </xf>
    <xf numFmtId="3" fontId="11" fillId="0" borderId="17" xfId="0" applyNumberFormat="1" applyFont="1" applyBorder="1" applyAlignment="1">
      <alignment vertical="top"/>
    </xf>
    <xf numFmtId="0" fontId="8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vertical="top"/>
    </xf>
    <xf numFmtId="0" fontId="8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11" fillId="0" borderId="15" xfId="0" applyNumberFormat="1" applyFont="1" applyBorder="1" applyAlignment="1">
      <alignment vertical="top"/>
    </xf>
    <xf numFmtId="0" fontId="5" fillId="0" borderId="20" xfId="0" applyFont="1" applyBorder="1" applyAlignment="1">
      <alignment horizontal="center"/>
    </xf>
    <xf numFmtId="3" fontId="5" fillId="0" borderId="17" xfId="0" applyNumberFormat="1" applyFont="1" applyBorder="1" applyAlignment="1">
      <alignment vertical="top"/>
    </xf>
    <xf numFmtId="0" fontId="5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5" fillId="0" borderId="21" xfId="0" applyNumberFormat="1" applyFont="1" applyBorder="1" applyAlignment="1">
      <alignment vertical="top"/>
    </xf>
    <xf numFmtId="3" fontId="11" fillId="0" borderId="21" xfId="0" applyNumberFormat="1" applyFont="1" applyBorder="1" applyAlignment="1">
      <alignment vertical="top"/>
    </xf>
    <xf numFmtId="0" fontId="9" fillId="0" borderId="18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vertical="top"/>
    </xf>
    <xf numFmtId="0" fontId="8" fillId="0" borderId="20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vertical="top"/>
    </xf>
    <xf numFmtId="3" fontId="10" fillId="0" borderId="17" xfId="0" applyNumberFormat="1" applyFont="1" applyBorder="1" applyAlignment="1">
      <alignment vertical="top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vertical="top"/>
    </xf>
    <xf numFmtId="0" fontId="5" fillId="0" borderId="20" xfId="0" applyFont="1" applyFill="1" applyBorder="1" applyAlignment="1">
      <alignment horizontal="center"/>
    </xf>
    <xf numFmtId="0" fontId="5" fillId="0" borderId="17" xfId="0" applyFont="1" applyBorder="1" applyAlignment="1">
      <alignment vertical="top"/>
    </xf>
    <xf numFmtId="3" fontId="10" fillId="0" borderId="21" xfId="0" applyNumberFormat="1" applyFont="1" applyBorder="1" applyAlignment="1">
      <alignment vertical="top"/>
    </xf>
    <xf numFmtId="3" fontId="5" fillId="0" borderId="15" xfId="0" applyNumberFormat="1" applyFont="1" applyBorder="1" applyAlignment="1">
      <alignment vertical="top"/>
    </xf>
    <xf numFmtId="3" fontId="10" fillId="0" borderId="19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vertical="top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vertical="top"/>
    </xf>
    <xf numFmtId="0" fontId="8" fillId="2" borderId="16" xfId="0" applyFont="1" applyFill="1" applyBorder="1" applyAlignment="1">
      <alignment horizontal="center"/>
    </xf>
    <xf numFmtId="3" fontId="10" fillId="2" borderId="15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wrapText="1"/>
    </xf>
    <xf numFmtId="3" fontId="9" fillId="0" borderId="29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4"/>
  <sheetViews>
    <sheetView showGridLines="0" tabSelected="1" workbookViewId="0" topLeftCell="A278">
      <selection activeCell="E292" sqref="E292"/>
    </sheetView>
  </sheetViews>
  <sheetFormatPr defaultColWidth="9.00390625" defaultRowHeight="12.75"/>
  <cols>
    <col min="1" max="1" width="6.25390625" style="1" customWidth="1"/>
    <col min="2" max="2" width="10.625" style="2" customWidth="1"/>
    <col min="3" max="3" width="5.375" style="2" customWidth="1"/>
    <col min="4" max="4" width="44.625" style="14" customWidth="1"/>
    <col min="5" max="5" width="25.125" style="4" customWidth="1"/>
    <col min="6" max="6" width="13.625" style="5" customWidth="1"/>
    <col min="7" max="16384" width="9.125" style="5" customWidth="1"/>
  </cols>
  <sheetData>
    <row r="1" spans="3:5" ht="15.75">
      <c r="C1" s="3"/>
      <c r="D1" s="4"/>
      <c r="E1" s="16" t="s">
        <v>90</v>
      </c>
    </row>
    <row r="2" spans="3:5" ht="15.75">
      <c r="C2" s="3"/>
      <c r="D2" s="4"/>
      <c r="E2" s="16" t="s">
        <v>91</v>
      </c>
    </row>
    <row r="3" spans="3:5" ht="15.75">
      <c r="C3" s="3"/>
      <c r="D3" s="4"/>
      <c r="E3" s="16" t="s">
        <v>92</v>
      </c>
    </row>
    <row r="4" spans="3:5" ht="15.75">
      <c r="C4" s="6"/>
      <c r="D4" s="4"/>
      <c r="E4" s="16" t="s">
        <v>93</v>
      </c>
    </row>
    <row r="5" spans="3:4" ht="15.75">
      <c r="C5" s="6"/>
      <c r="D5" s="7"/>
    </row>
    <row r="6" spans="1:5" ht="20.25">
      <c r="A6" s="71" t="s">
        <v>0</v>
      </c>
      <c r="B6" s="72"/>
      <c r="C6" s="72"/>
      <c r="D6" s="72"/>
      <c r="E6" s="72"/>
    </row>
    <row r="7" spans="1:5" ht="20.25">
      <c r="A7" s="73" t="s">
        <v>1</v>
      </c>
      <c r="B7" s="72"/>
      <c r="C7" s="72"/>
      <c r="D7" s="72"/>
      <c r="E7" s="72"/>
    </row>
    <row r="8" spans="3:4" ht="16.5" thickBot="1">
      <c r="C8" s="6"/>
      <c r="D8" s="8"/>
    </row>
    <row r="9" spans="1:5" s="9" customFormat="1" ht="19.5" customHeight="1">
      <c r="A9" s="74" t="s">
        <v>2</v>
      </c>
      <c r="B9" s="75" t="s">
        <v>94</v>
      </c>
      <c r="C9" s="75" t="s">
        <v>95</v>
      </c>
      <c r="D9" s="76" t="s">
        <v>3</v>
      </c>
      <c r="E9" s="77" t="s">
        <v>4</v>
      </c>
    </row>
    <row r="10" spans="1:5" s="10" customFormat="1" ht="15.75" customHeight="1">
      <c r="A10" s="78" t="s">
        <v>5</v>
      </c>
      <c r="B10" s="17"/>
      <c r="C10" s="17"/>
      <c r="D10" s="18" t="s">
        <v>6</v>
      </c>
      <c r="E10" s="79">
        <f>E11</f>
        <v>530000</v>
      </c>
    </row>
    <row r="11" spans="1:5" s="11" customFormat="1" ht="15.75" customHeight="1">
      <c r="A11" s="80"/>
      <c r="B11" s="19" t="s">
        <v>7</v>
      </c>
      <c r="C11" s="19"/>
      <c r="D11" s="20" t="s">
        <v>8</v>
      </c>
      <c r="E11" s="81">
        <f>SUM(E12)</f>
        <v>530000</v>
      </c>
    </row>
    <row r="12" spans="1:5" s="11" customFormat="1" ht="15.75" customHeight="1">
      <c r="A12" s="82"/>
      <c r="B12" s="21"/>
      <c r="C12" s="21">
        <v>211</v>
      </c>
      <c r="D12" s="22" t="s">
        <v>96</v>
      </c>
      <c r="E12" s="83">
        <v>530000</v>
      </c>
    </row>
    <row r="13" spans="1:5" s="11" customFormat="1" ht="15.75" customHeight="1">
      <c r="A13" s="82"/>
      <c r="B13" s="21"/>
      <c r="C13" s="23"/>
      <c r="D13" s="22" t="s">
        <v>97</v>
      </c>
      <c r="E13" s="83"/>
    </row>
    <row r="14" spans="1:5" s="11" customFormat="1" ht="15.75" customHeight="1">
      <c r="A14" s="82"/>
      <c r="B14" s="21"/>
      <c r="C14" s="23"/>
      <c r="D14" s="22" t="s">
        <v>98</v>
      </c>
      <c r="E14" s="83"/>
    </row>
    <row r="15" spans="1:5" s="11" customFormat="1" ht="15.75" customHeight="1">
      <c r="A15" s="82"/>
      <c r="B15" s="21"/>
      <c r="C15" s="24"/>
      <c r="D15" s="25" t="s">
        <v>99</v>
      </c>
      <c r="E15" s="83"/>
    </row>
    <row r="16" spans="1:5" s="10" customFormat="1" ht="16.5">
      <c r="A16" s="78" t="s">
        <v>9</v>
      </c>
      <c r="B16" s="17"/>
      <c r="C16" s="17"/>
      <c r="D16" s="26" t="s">
        <v>10</v>
      </c>
      <c r="E16" s="79">
        <f>E17</f>
        <v>75500</v>
      </c>
    </row>
    <row r="17" spans="1:5" s="11" customFormat="1" ht="15.75">
      <c r="A17" s="84"/>
      <c r="B17" s="27" t="s">
        <v>11</v>
      </c>
      <c r="C17" s="27"/>
      <c r="D17" s="28" t="s">
        <v>12</v>
      </c>
      <c r="E17" s="81">
        <f>E18</f>
        <v>75500</v>
      </c>
    </row>
    <row r="18" spans="1:5" s="11" customFormat="1" ht="15" customHeight="1">
      <c r="A18" s="84"/>
      <c r="B18" s="29"/>
      <c r="C18" s="29">
        <v>213</v>
      </c>
      <c r="D18" s="30" t="s">
        <v>96</v>
      </c>
      <c r="E18" s="83">
        <v>75500</v>
      </c>
    </row>
    <row r="19" spans="1:5" s="11" customFormat="1" ht="15" customHeight="1">
      <c r="A19" s="84"/>
      <c r="B19" s="31"/>
      <c r="C19" s="31"/>
      <c r="D19" s="22" t="s">
        <v>77</v>
      </c>
      <c r="E19" s="83"/>
    </row>
    <row r="20" spans="1:5" s="11" customFormat="1" ht="15" customHeight="1">
      <c r="A20" s="84"/>
      <c r="B20" s="31"/>
      <c r="C20" s="31"/>
      <c r="D20" s="22" t="s">
        <v>72</v>
      </c>
      <c r="E20" s="83"/>
    </row>
    <row r="21" spans="1:5" s="12" customFormat="1" ht="16.5">
      <c r="A21" s="78">
        <v>600</v>
      </c>
      <c r="B21" s="17"/>
      <c r="C21" s="17"/>
      <c r="D21" s="26" t="s">
        <v>13</v>
      </c>
      <c r="E21" s="79">
        <f>E22</f>
        <v>0</v>
      </c>
    </row>
    <row r="22" spans="1:5" ht="15.75">
      <c r="A22" s="85"/>
      <c r="B22" s="19">
        <v>60014</v>
      </c>
      <c r="C22" s="19"/>
      <c r="D22" s="32" t="s">
        <v>14</v>
      </c>
      <c r="E22" s="86">
        <f>E23</f>
        <v>0</v>
      </c>
    </row>
    <row r="23" spans="1:5" ht="17.25" customHeight="1">
      <c r="A23" s="85"/>
      <c r="B23" s="21"/>
      <c r="C23" s="21">
        <v>643</v>
      </c>
      <c r="D23" s="22" t="s">
        <v>96</v>
      </c>
      <c r="E23" s="83">
        <v>0</v>
      </c>
    </row>
    <row r="24" spans="1:5" ht="16.5" customHeight="1">
      <c r="A24" s="85"/>
      <c r="B24" s="21"/>
      <c r="C24" s="21"/>
      <c r="D24" s="22" t="s">
        <v>100</v>
      </c>
      <c r="E24" s="83"/>
    </row>
    <row r="25" spans="1:5" ht="16.5" customHeight="1">
      <c r="A25" s="85"/>
      <c r="B25" s="21"/>
      <c r="C25" s="21"/>
      <c r="D25" s="22" t="s">
        <v>101</v>
      </c>
      <c r="E25" s="83"/>
    </row>
    <row r="26" spans="1:5" s="12" customFormat="1" ht="16.5">
      <c r="A26" s="78">
        <v>700</v>
      </c>
      <c r="B26" s="33"/>
      <c r="C26" s="33"/>
      <c r="D26" s="34" t="s">
        <v>15</v>
      </c>
      <c r="E26" s="79">
        <f>E27</f>
        <v>1050408</v>
      </c>
    </row>
    <row r="27" spans="1:5" ht="15.75">
      <c r="A27" s="85"/>
      <c r="B27" s="19">
        <v>70005</v>
      </c>
      <c r="C27" s="35"/>
      <c r="D27" s="32" t="s">
        <v>16</v>
      </c>
      <c r="E27" s="86">
        <f>E28+E31+E33+E37</f>
        <v>1050408</v>
      </c>
    </row>
    <row r="28" spans="1:5" ht="15.75">
      <c r="A28" s="85"/>
      <c r="B28" s="23"/>
      <c r="C28" s="21" t="s">
        <v>17</v>
      </c>
      <c r="D28" s="22" t="s">
        <v>18</v>
      </c>
      <c r="E28" s="83">
        <v>58800</v>
      </c>
    </row>
    <row r="29" spans="1:5" ht="15.75">
      <c r="A29" s="85"/>
      <c r="B29" s="23"/>
      <c r="C29" s="23"/>
      <c r="D29" s="22" t="s">
        <v>19</v>
      </c>
      <c r="E29" s="83"/>
    </row>
    <row r="30" spans="1:5" ht="18" customHeight="1">
      <c r="A30" s="85"/>
      <c r="B30" s="23"/>
      <c r="C30" s="23"/>
      <c r="D30" s="22" t="s">
        <v>20</v>
      </c>
      <c r="E30" s="83"/>
    </row>
    <row r="31" spans="1:5" ht="17.25" customHeight="1">
      <c r="A31" s="85"/>
      <c r="B31" s="23"/>
      <c r="C31" s="21" t="s">
        <v>21</v>
      </c>
      <c r="D31" s="22" t="s">
        <v>22</v>
      </c>
      <c r="E31" s="83">
        <v>900000</v>
      </c>
    </row>
    <row r="32" spans="1:5" ht="15.75">
      <c r="A32" s="85"/>
      <c r="B32" s="23"/>
      <c r="C32" s="23"/>
      <c r="D32" s="22" t="s">
        <v>23</v>
      </c>
      <c r="E32" s="83"/>
    </row>
    <row r="33" spans="1:5" ht="18" customHeight="1">
      <c r="A33" s="85"/>
      <c r="B33" s="23"/>
      <c r="C33" s="21">
        <v>211</v>
      </c>
      <c r="D33" s="22" t="s">
        <v>96</v>
      </c>
      <c r="E33" s="83">
        <v>62350</v>
      </c>
    </row>
    <row r="34" spans="1:5" ht="16.5" customHeight="1">
      <c r="A34" s="85"/>
      <c r="B34" s="23"/>
      <c r="C34" s="23"/>
      <c r="D34" s="22" t="s">
        <v>97</v>
      </c>
      <c r="E34" s="83"/>
    </row>
    <row r="35" spans="1:5" ht="17.25" customHeight="1">
      <c r="A35" s="85"/>
      <c r="B35" s="23"/>
      <c r="C35" s="23"/>
      <c r="D35" s="22" t="s">
        <v>98</v>
      </c>
      <c r="E35" s="83"/>
    </row>
    <row r="36" spans="1:5" ht="16.5" customHeight="1">
      <c r="A36" s="85"/>
      <c r="B36" s="23"/>
      <c r="C36" s="21"/>
      <c r="D36" s="22" t="s">
        <v>99</v>
      </c>
      <c r="E36" s="83"/>
    </row>
    <row r="37" spans="1:5" ht="62.25" customHeight="1">
      <c r="A37" s="85"/>
      <c r="B37" s="23"/>
      <c r="C37" s="21">
        <v>236</v>
      </c>
      <c r="D37" s="22" t="s">
        <v>102</v>
      </c>
      <c r="E37" s="83">
        <v>29258</v>
      </c>
    </row>
    <row r="38" spans="1:5" s="10" customFormat="1" ht="16.5">
      <c r="A38" s="78">
        <v>710</v>
      </c>
      <c r="B38" s="17"/>
      <c r="C38" s="17"/>
      <c r="D38" s="26" t="s">
        <v>24</v>
      </c>
      <c r="E38" s="79">
        <f>E40+E44+E49</f>
        <v>503900</v>
      </c>
    </row>
    <row r="39" spans="1:5" ht="15.75">
      <c r="A39" s="85"/>
      <c r="B39" s="19">
        <v>71013</v>
      </c>
      <c r="C39" s="35"/>
      <c r="D39" s="32" t="s">
        <v>25</v>
      </c>
      <c r="E39" s="81">
        <f>E40</f>
        <v>277200</v>
      </c>
    </row>
    <row r="40" spans="1:5" ht="15.75">
      <c r="A40" s="85"/>
      <c r="B40" s="23"/>
      <c r="C40" s="21">
        <v>211</v>
      </c>
      <c r="D40" s="22" t="s">
        <v>96</v>
      </c>
      <c r="E40" s="83">
        <v>277200</v>
      </c>
    </row>
    <row r="41" spans="1:5" ht="15.75">
      <c r="A41" s="85"/>
      <c r="B41" s="23"/>
      <c r="C41" s="21"/>
      <c r="D41" s="22" t="s">
        <v>97</v>
      </c>
      <c r="E41" s="83"/>
    </row>
    <row r="42" spans="1:5" ht="15.75">
      <c r="A42" s="85"/>
      <c r="B42" s="23"/>
      <c r="C42" s="21"/>
      <c r="D42" s="22" t="s">
        <v>98</v>
      </c>
      <c r="E42" s="83"/>
    </row>
    <row r="43" spans="1:5" ht="17.25" customHeight="1">
      <c r="A43" s="87"/>
      <c r="B43" s="41"/>
      <c r="C43" s="36"/>
      <c r="D43" s="25" t="s">
        <v>99</v>
      </c>
      <c r="E43" s="88"/>
    </row>
    <row r="44" spans="1:5" ht="15.75">
      <c r="A44" s="89"/>
      <c r="B44" s="19">
        <v>71014</v>
      </c>
      <c r="C44" s="35"/>
      <c r="D44" s="32" t="s">
        <v>26</v>
      </c>
      <c r="E44" s="86">
        <f>E45</f>
        <v>97450</v>
      </c>
    </row>
    <row r="45" spans="1:5" ht="15.75" customHeight="1">
      <c r="A45" s="85"/>
      <c r="B45" s="23"/>
      <c r="C45" s="21">
        <v>211</v>
      </c>
      <c r="D45" s="22" t="s">
        <v>96</v>
      </c>
      <c r="E45" s="83">
        <v>97450</v>
      </c>
    </row>
    <row r="46" spans="1:5" ht="15.75">
      <c r="A46" s="85"/>
      <c r="B46" s="23"/>
      <c r="C46" s="23"/>
      <c r="D46" s="22" t="s">
        <v>97</v>
      </c>
      <c r="E46" s="83"/>
    </row>
    <row r="47" spans="1:5" ht="15.75">
      <c r="A47" s="82"/>
      <c r="B47" s="21"/>
      <c r="C47" s="21"/>
      <c r="D47" s="22" t="s">
        <v>98</v>
      </c>
      <c r="E47" s="83"/>
    </row>
    <row r="48" spans="1:5" ht="16.5" customHeight="1">
      <c r="A48" s="90"/>
      <c r="B48" s="36"/>
      <c r="C48" s="36"/>
      <c r="D48" s="22" t="s">
        <v>99</v>
      </c>
      <c r="E48" s="88"/>
    </row>
    <row r="49" spans="1:5" ht="15.75">
      <c r="A49" s="91"/>
      <c r="B49" s="19">
        <v>71015</v>
      </c>
      <c r="C49" s="19"/>
      <c r="D49" s="32" t="s">
        <v>27</v>
      </c>
      <c r="E49" s="86">
        <f>E50+E54</f>
        <v>129250</v>
      </c>
    </row>
    <row r="50" spans="1:5" ht="15.75">
      <c r="A50" s="89"/>
      <c r="B50" s="37"/>
      <c r="C50" s="38">
        <v>211</v>
      </c>
      <c r="D50" s="22" t="s">
        <v>96</v>
      </c>
      <c r="E50" s="92">
        <v>125250</v>
      </c>
    </row>
    <row r="51" spans="1:5" ht="15.75">
      <c r="A51" s="85"/>
      <c r="B51" s="23"/>
      <c r="C51" s="23"/>
      <c r="D51" s="22" t="s">
        <v>97</v>
      </c>
      <c r="E51" s="83"/>
    </row>
    <row r="52" spans="1:5" s="11" customFormat="1" ht="15.75">
      <c r="A52" s="82"/>
      <c r="B52" s="21"/>
      <c r="C52" s="21"/>
      <c r="D52" s="22" t="s">
        <v>98</v>
      </c>
      <c r="E52" s="83"/>
    </row>
    <row r="53" spans="1:5" s="11" customFormat="1" ht="17.25" customHeight="1">
      <c r="A53" s="82"/>
      <c r="B53" s="21"/>
      <c r="C53" s="21"/>
      <c r="D53" s="22" t="s">
        <v>99</v>
      </c>
      <c r="E53" s="83"/>
    </row>
    <row r="54" spans="1:5" s="11" customFormat="1" ht="15.75">
      <c r="A54" s="82"/>
      <c r="B54" s="21"/>
      <c r="C54" s="21">
        <v>641</v>
      </c>
      <c r="D54" s="22" t="s">
        <v>28</v>
      </c>
      <c r="E54" s="83">
        <v>4000</v>
      </c>
    </row>
    <row r="55" spans="1:5" s="11" customFormat="1" ht="16.5" customHeight="1">
      <c r="A55" s="82"/>
      <c r="B55" s="21"/>
      <c r="C55" s="21"/>
      <c r="D55" s="22" t="s">
        <v>103</v>
      </c>
      <c r="E55" s="83"/>
    </row>
    <row r="56" spans="1:5" s="11" customFormat="1" ht="15.75">
      <c r="A56" s="82"/>
      <c r="B56" s="21"/>
      <c r="C56" s="21"/>
      <c r="D56" s="22" t="s">
        <v>29</v>
      </c>
      <c r="E56" s="83"/>
    </row>
    <row r="57" spans="1:5" s="11" customFormat="1" ht="30.75">
      <c r="A57" s="90"/>
      <c r="B57" s="36"/>
      <c r="C57" s="36"/>
      <c r="D57" s="25" t="s">
        <v>104</v>
      </c>
      <c r="E57" s="88"/>
    </row>
    <row r="58" spans="1:5" s="12" customFormat="1" ht="16.5">
      <c r="A58" s="78">
        <v>750</v>
      </c>
      <c r="B58" s="39"/>
      <c r="C58" s="39"/>
      <c r="D58" s="26" t="s">
        <v>30</v>
      </c>
      <c r="E58" s="79">
        <f>SUM(E59,E64)</f>
        <v>240200</v>
      </c>
    </row>
    <row r="59" spans="1:5" ht="15.75">
      <c r="A59" s="89"/>
      <c r="B59" s="38">
        <v>75011</v>
      </c>
      <c r="C59" s="37"/>
      <c r="D59" s="40" t="s">
        <v>31</v>
      </c>
      <c r="E59" s="93">
        <f>E60+E62</f>
        <v>203700</v>
      </c>
    </row>
    <row r="60" spans="1:5" ht="15.75">
      <c r="A60" s="85"/>
      <c r="B60" s="37"/>
      <c r="C60" s="38">
        <v>211</v>
      </c>
      <c r="D60" s="22" t="s">
        <v>96</v>
      </c>
      <c r="E60" s="92">
        <v>203700</v>
      </c>
    </row>
    <row r="61" spans="1:5" ht="15.75">
      <c r="A61" s="85"/>
      <c r="B61" s="23"/>
      <c r="C61" s="23"/>
      <c r="D61" s="22" t="s">
        <v>97</v>
      </c>
      <c r="E61" s="83"/>
    </row>
    <row r="62" spans="1:5" ht="15.75">
      <c r="A62" s="85"/>
      <c r="B62" s="23"/>
      <c r="C62" s="23"/>
      <c r="D62" s="22" t="s">
        <v>98</v>
      </c>
      <c r="E62" s="83"/>
    </row>
    <row r="63" spans="1:5" ht="15" customHeight="1">
      <c r="A63" s="85"/>
      <c r="B63" s="23"/>
      <c r="C63" s="23"/>
      <c r="D63" s="22" t="s">
        <v>99</v>
      </c>
      <c r="E63" s="83"/>
    </row>
    <row r="64" spans="1:5" ht="15.75">
      <c r="A64" s="85"/>
      <c r="B64" s="19">
        <v>75045</v>
      </c>
      <c r="C64" s="35"/>
      <c r="D64" s="32" t="s">
        <v>32</v>
      </c>
      <c r="E64" s="86">
        <f>E65</f>
        <v>36500</v>
      </c>
    </row>
    <row r="65" spans="1:5" ht="15.75">
      <c r="A65" s="85"/>
      <c r="B65" s="23"/>
      <c r="C65" s="21">
        <v>211</v>
      </c>
      <c r="D65" s="22" t="s">
        <v>96</v>
      </c>
      <c r="E65" s="83">
        <v>36500</v>
      </c>
    </row>
    <row r="66" spans="1:5" ht="15.75">
      <c r="A66" s="85"/>
      <c r="B66" s="23"/>
      <c r="C66" s="23"/>
      <c r="D66" s="22" t="s">
        <v>97</v>
      </c>
      <c r="E66" s="83"/>
    </row>
    <row r="67" spans="1:5" ht="15.75">
      <c r="A67" s="85"/>
      <c r="B67" s="23"/>
      <c r="C67" s="23"/>
      <c r="D67" s="22" t="s">
        <v>98</v>
      </c>
      <c r="E67" s="83"/>
    </row>
    <row r="68" spans="1:5" ht="16.5" customHeight="1">
      <c r="A68" s="87"/>
      <c r="B68" s="41"/>
      <c r="C68" s="41"/>
      <c r="D68" s="25" t="s">
        <v>99</v>
      </c>
      <c r="E68" s="88"/>
    </row>
    <row r="69" spans="1:5" s="12" customFormat="1" ht="16.5">
      <c r="A69" s="94">
        <v>754</v>
      </c>
      <c r="B69" s="42"/>
      <c r="C69" s="42"/>
      <c r="D69" s="43" t="s">
        <v>33</v>
      </c>
      <c r="E69" s="95">
        <f>SUM(E71,E181)</f>
        <v>9076100</v>
      </c>
    </row>
    <row r="70" spans="1:5" ht="15.75">
      <c r="A70" s="96"/>
      <c r="B70" s="44"/>
      <c r="C70" s="44"/>
      <c r="D70" s="45" t="s">
        <v>34</v>
      </c>
      <c r="E70" s="97"/>
    </row>
    <row r="71" spans="1:5" ht="15.75">
      <c r="A71" s="85"/>
      <c r="B71" s="19">
        <v>75405</v>
      </c>
      <c r="C71" s="35"/>
      <c r="D71" s="32" t="s">
        <v>35</v>
      </c>
      <c r="E71" s="98">
        <f>E72</f>
        <v>6987700</v>
      </c>
    </row>
    <row r="72" spans="1:5" s="11" customFormat="1" ht="17.25" customHeight="1">
      <c r="A72" s="82"/>
      <c r="B72" s="21"/>
      <c r="C72" s="21">
        <v>211</v>
      </c>
      <c r="D72" s="22" t="s">
        <v>96</v>
      </c>
      <c r="E72" s="83">
        <v>6987700</v>
      </c>
    </row>
    <row r="73" spans="1:5" ht="15.75" hidden="1">
      <c r="A73" s="85"/>
      <c r="B73" s="41"/>
      <c r="C73" s="41"/>
      <c r="D73" s="22" t="s">
        <v>97</v>
      </c>
      <c r="E73" s="83"/>
    </row>
    <row r="74" spans="1:5" ht="15.75" hidden="1">
      <c r="A74" s="85"/>
      <c r="B74" s="23"/>
      <c r="C74" s="23"/>
      <c r="D74" s="22" t="s">
        <v>98</v>
      </c>
      <c r="E74" s="83"/>
    </row>
    <row r="75" spans="1:5" ht="30.75" hidden="1">
      <c r="A75" s="85"/>
      <c r="B75" s="23"/>
      <c r="C75" s="23"/>
      <c r="D75" s="22" t="s">
        <v>99</v>
      </c>
      <c r="E75" s="83"/>
    </row>
    <row r="76" spans="1:5" ht="15.75" hidden="1">
      <c r="A76" s="85"/>
      <c r="B76" s="23"/>
      <c r="C76" s="23"/>
      <c r="D76" s="22" t="s">
        <v>96</v>
      </c>
      <c r="E76" s="83"/>
    </row>
    <row r="77" spans="1:5" ht="15.75" hidden="1">
      <c r="A77" s="85"/>
      <c r="B77" s="23"/>
      <c r="C77" s="23"/>
      <c r="D77" s="22" t="s">
        <v>97</v>
      </c>
      <c r="E77" s="83"/>
    </row>
    <row r="78" spans="1:5" ht="15.75" hidden="1">
      <c r="A78" s="85"/>
      <c r="B78" s="23"/>
      <c r="C78" s="23"/>
      <c r="D78" s="22" t="s">
        <v>98</v>
      </c>
      <c r="E78" s="83"/>
    </row>
    <row r="79" spans="1:5" ht="30.75" hidden="1">
      <c r="A79" s="85"/>
      <c r="B79" s="41"/>
      <c r="C79" s="41"/>
      <c r="D79" s="22" t="s">
        <v>99</v>
      </c>
      <c r="E79" s="83"/>
    </row>
    <row r="80" spans="1:5" ht="15.75" hidden="1">
      <c r="A80" s="85"/>
      <c r="B80" s="23"/>
      <c r="C80" s="23"/>
      <c r="D80" s="22" t="s">
        <v>96</v>
      </c>
      <c r="E80" s="83"/>
    </row>
    <row r="81" spans="1:5" ht="15.75" hidden="1">
      <c r="A81" s="85"/>
      <c r="B81" s="23"/>
      <c r="C81" s="23"/>
      <c r="D81" s="22" t="s">
        <v>97</v>
      </c>
      <c r="E81" s="83"/>
    </row>
    <row r="82" spans="1:5" ht="15.75" hidden="1">
      <c r="A82" s="85"/>
      <c r="B82" s="23"/>
      <c r="C82" s="23"/>
      <c r="D82" s="22" t="s">
        <v>98</v>
      </c>
      <c r="E82" s="83"/>
    </row>
    <row r="83" spans="1:5" ht="30.75" hidden="1">
      <c r="A83" s="85"/>
      <c r="B83" s="41"/>
      <c r="C83" s="41"/>
      <c r="D83" s="22" t="s">
        <v>99</v>
      </c>
      <c r="E83" s="83"/>
    </row>
    <row r="84" spans="1:5" ht="15.75" hidden="1">
      <c r="A84" s="85"/>
      <c r="B84" s="23"/>
      <c r="C84" s="23"/>
      <c r="D84" s="22" t="s">
        <v>96</v>
      </c>
      <c r="E84" s="83"/>
    </row>
    <row r="85" spans="1:5" ht="15.75" hidden="1">
      <c r="A85" s="85"/>
      <c r="B85" s="23"/>
      <c r="C85" s="23"/>
      <c r="D85" s="22" t="s">
        <v>97</v>
      </c>
      <c r="E85" s="83"/>
    </row>
    <row r="86" spans="1:5" ht="15.75" hidden="1">
      <c r="A86" s="87"/>
      <c r="B86" s="41"/>
      <c r="C86" s="41"/>
      <c r="D86" s="22" t="s">
        <v>98</v>
      </c>
      <c r="E86" s="83"/>
    </row>
    <row r="87" spans="1:5" ht="30.75" hidden="1">
      <c r="A87" s="99"/>
      <c r="B87" s="46"/>
      <c r="C87" s="46"/>
      <c r="D87" s="22" t="s">
        <v>99</v>
      </c>
      <c r="E87" s="83"/>
    </row>
    <row r="88" spans="1:5" ht="15.75" hidden="1">
      <c r="A88" s="99"/>
      <c r="B88" s="46"/>
      <c r="C88" s="46"/>
      <c r="D88" s="22" t="s">
        <v>96</v>
      </c>
      <c r="E88" s="83"/>
    </row>
    <row r="89" spans="1:5" ht="15.75" hidden="1">
      <c r="A89" s="99"/>
      <c r="B89" s="46"/>
      <c r="C89" s="46"/>
      <c r="D89" s="22" t="s">
        <v>97</v>
      </c>
      <c r="E89" s="83"/>
    </row>
    <row r="90" spans="1:5" ht="15.75" hidden="1">
      <c r="A90" s="99"/>
      <c r="B90" s="46"/>
      <c r="C90" s="46"/>
      <c r="D90" s="22" t="s">
        <v>98</v>
      </c>
      <c r="E90" s="83"/>
    </row>
    <row r="91" spans="1:5" ht="30.75" hidden="1">
      <c r="A91" s="100"/>
      <c r="B91" s="47"/>
      <c r="C91" s="47"/>
      <c r="D91" s="22" t="s">
        <v>99</v>
      </c>
      <c r="E91" s="83"/>
    </row>
    <row r="92" spans="1:5" ht="15.75" hidden="1">
      <c r="A92" s="89"/>
      <c r="B92" s="35"/>
      <c r="C92" s="35"/>
      <c r="D92" s="22" t="s">
        <v>96</v>
      </c>
      <c r="E92" s="83"/>
    </row>
    <row r="93" spans="1:5" ht="15.75" hidden="1">
      <c r="A93" s="85"/>
      <c r="B93" s="37"/>
      <c r="C93" s="37"/>
      <c r="D93" s="22" t="s">
        <v>97</v>
      </c>
      <c r="E93" s="83"/>
    </row>
    <row r="94" spans="1:5" ht="15.75" hidden="1">
      <c r="A94" s="85"/>
      <c r="B94" s="23"/>
      <c r="C94" s="23"/>
      <c r="D94" s="22" t="s">
        <v>98</v>
      </c>
      <c r="E94" s="83"/>
    </row>
    <row r="95" spans="1:5" ht="30.75" hidden="1">
      <c r="A95" s="85"/>
      <c r="B95" s="23"/>
      <c r="C95" s="23"/>
      <c r="D95" s="22" t="s">
        <v>99</v>
      </c>
      <c r="E95" s="83"/>
    </row>
    <row r="96" spans="1:5" ht="15.75" hidden="1">
      <c r="A96" s="99"/>
      <c r="B96" s="46"/>
      <c r="C96" s="46"/>
      <c r="D96" s="22" t="s">
        <v>96</v>
      </c>
      <c r="E96" s="83"/>
    </row>
    <row r="97" spans="1:5" ht="15.75" hidden="1">
      <c r="A97" s="99"/>
      <c r="B97" s="46"/>
      <c r="C97" s="46"/>
      <c r="D97" s="22" t="s">
        <v>97</v>
      </c>
      <c r="E97" s="83"/>
    </row>
    <row r="98" spans="1:5" ht="15.75" hidden="1">
      <c r="A98" s="99"/>
      <c r="B98" s="46"/>
      <c r="C98" s="46"/>
      <c r="D98" s="22" t="s">
        <v>98</v>
      </c>
      <c r="E98" s="83"/>
    </row>
    <row r="99" spans="1:5" ht="30.75" hidden="1">
      <c r="A99" s="99"/>
      <c r="B99" s="46"/>
      <c r="C99" s="46"/>
      <c r="D99" s="22" t="s">
        <v>99</v>
      </c>
      <c r="E99" s="83"/>
    </row>
    <row r="100" spans="1:5" ht="15.75" hidden="1">
      <c r="A100" s="85"/>
      <c r="B100" s="23"/>
      <c r="C100" s="23"/>
      <c r="D100" s="22" t="s">
        <v>96</v>
      </c>
      <c r="E100" s="83"/>
    </row>
    <row r="101" spans="1:5" ht="15.75" hidden="1">
      <c r="A101" s="85"/>
      <c r="B101" s="23"/>
      <c r="C101" s="23"/>
      <c r="D101" s="22" t="s">
        <v>97</v>
      </c>
      <c r="E101" s="83"/>
    </row>
    <row r="102" spans="1:5" ht="15.75" hidden="1">
      <c r="A102" s="85"/>
      <c r="B102" s="23"/>
      <c r="C102" s="23"/>
      <c r="D102" s="22" t="s">
        <v>98</v>
      </c>
      <c r="E102" s="83"/>
    </row>
    <row r="103" spans="1:5" ht="30.75" hidden="1">
      <c r="A103" s="85"/>
      <c r="B103" s="23"/>
      <c r="C103" s="23"/>
      <c r="D103" s="22" t="s">
        <v>99</v>
      </c>
      <c r="E103" s="83"/>
    </row>
    <row r="104" spans="1:5" ht="15.75" hidden="1">
      <c r="A104" s="85"/>
      <c r="B104" s="23"/>
      <c r="C104" s="23"/>
      <c r="D104" s="22" t="s">
        <v>96</v>
      </c>
      <c r="E104" s="83"/>
    </row>
    <row r="105" spans="1:5" ht="15.75" hidden="1">
      <c r="A105" s="99"/>
      <c r="B105" s="46"/>
      <c r="C105" s="46"/>
      <c r="D105" s="22" t="s">
        <v>97</v>
      </c>
      <c r="E105" s="83"/>
    </row>
    <row r="106" spans="1:5" ht="15.75" hidden="1">
      <c r="A106" s="99"/>
      <c r="B106" s="46"/>
      <c r="C106" s="46"/>
      <c r="D106" s="22" t="s">
        <v>98</v>
      </c>
      <c r="E106" s="83"/>
    </row>
    <row r="107" spans="1:5" ht="30.75" hidden="1">
      <c r="A107" s="99"/>
      <c r="B107" s="46"/>
      <c r="C107" s="46"/>
      <c r="D107" s="22" t="s">
        <v>99</v>
      </c>
      <c r="E107" s="83"/>
    </row>
    <row r="108" spans="1:5" ht="15.75" hidden="1">
      <c r="A108" s="99"/>
      <c r="B108" s="46"/>
      <c r="C108" s="46"/>
      <c r="D108" s="22" t="s">
        <v>96</v>
      </c>
      <c r="E108" s="83"/>
    </row>
    <row r="109" spans="1:5" ht="15.75" hidden="1">
      <c r="A109" s="99"/>
      <c r="B109" s="46"/>
      <c r="C109" s="46"/>
      <c r="D109" s="22" t="s">
        <v>97</v>
      </c>
      <c r="E109" s="83"/>
    </row>
    <row r="110" spans="1:5" ht="15.75" hidden="1">
      <c r="A110" s="85"/>
      <c r="B110" s="23"/>
      <c r="C110" s="23"/>
      <c r="D110" s="22" t="s">
        <v>98</v>
      </c>
      <c r="E110" s="83"/>
    </row>
    <row r="111" spans="1:5" ht="30.75" hidden="1">
      <c r="A111" s="85"/>
      <c r="B111" s="41"/>
      <c r="C111" s="41"/>
      <c r="D111" s="22" t="s">
        <v>99</v>
      </c>
      <c r="E111" s="83"/>
    </row>
    <row r="112" spans="1:5" ht="15.75" hidden="1">
      <c r="A112" s="85"/>
      <c r="B112" s="23"/>
      <c r="C112" s="23"/>
      <c r="D112" s="22" t="s">
        <v>96</v>
      </c>
      <c r="E112" s="83"/>
    </row>
    <row r="113" spans="1:5" ht="15.75" hidden="1">
      <c r="A113" s="85"/>
      <c r="B113" s="23"/>
      <c r="C113" s="23"/>
      <c r="D113" s="22" t="s">
        <v>97</v>
      </c>
      <c r="E113" s="83"/>
    </row>
    <row r="114" spans="1:5" ht="15.75" hidden="1">
      <c r="A114" s="85"/>
      <c r="B114" s="23"/>
      <c r="C114" s="23"/>
      <c r="D114" s="22" t="s">
        <v>98</v>
      </c>
      <c r="E114" s="83"/>
    </row>
    <row r="115" spans="1:5" ht="30.75" hidden="1">
      <c r="A115" s="85"/>
      <c r="B115" s="23"/>
      <c r="C115" s="23"/>
      <c r="D115" s="22" t="s">
        <v>99</v>
      </c>
      <c r="E115" s="83"/>
    </row>
    <row r="116" spans="1:5" ht="15.75" hidden="1">
      <c r="A116" s="99"/>
      <c r="B116" s="46"/>
      <c r="C116" s="46"/>
      <c r="D116" s="22" t="s">
        <v>96</v>
      </c>
      <c r="E116" s="83"/>
    </row>
    <row r="117" spans="1:5" ht="15.75" hidden="1">
      <c r="A117" s="99"/>
      <c r="B117" s="46"/>
      <c r="C117" s="46"/>
      <c r="D117" s="22" t="s">
        <v>97</v>
      </c>
      <c r="E117" s="83"/>
    </row>
    <row r="118" spans="1:5" ht="15.75" hidden="1">
      <c r="A118" s="99"/>
      <c r="B118" s="46"/>
      <c r="C118" s="46"/>
      <c r="D118" s="22" t="s">
        <v>98</v>
      </c>
      <c r="E118" s="83"/>
    </row>
    <row r="119" spans="1:5" ht="30.75" hidden="1">
      <c r="A119" s="99"/>
      <c r="B119" s="46"/>
      <c r="C119" s="46"/>
      <c r="D119" s="22" t="s">
        <v>99</v>
      </c>
      <c r="E119" s="83"/>
    </row>
    <row r="120" spans="1:5" ht="15.75" hidden="1">
      <c r="A120" s="99"/>
      <c r="B120" s="46"/>
      <c r="C120" s="46"/>
      <c r="D120" s="22" t="s">
        <v>96</v>
      </c>
      <c r="E120" s="83"/>
    </row>
    <row r="121" spans="1:5" ht="15.75" hidden="1">
      <c r="A121" s="99"/>
      <c r="B121" s="46"/>
      <c r="C121" s="46"/>
      <c r="D121" s="22" t="s">
        <v>97</v>
      </c>
      <c r="E121" s="83"/>
    </row>
    <row r="122" spans="1:5" ht="15.75" hidden="1">
      <c r="A122" s="99"/>
      <c r="B122" s="46"/>
      <c r="C122" s="46"/>
      <c r="D122" s="22" t="s">
        <v>98</v>
      </c>
      <c r="E122" s="83"/>
    </row>
    <row r="123" spans="1:5" ht="30.75" hidden="1">
      <c r="A123" s="99"/>
      <c r="B123" s="46"/>
      <c r="C123" s="46"/>
      <c r="D123" s="22" t="s">
        <v>99</v>
      </c>
      <c r="E123" s="83"/>
    </row>
    <row r="124" spans="1:5" ht="15.75" hidden="1">
      <c r="A124" s="99"/>
      <c r="B124" s="46"/>
      <c r="C124" s="46"/>
      <c r="D124" s="22" t="s">
        <v>96</v>
      </c>
      <c r="E124" s="83"/>
    </row>
    <row r="125" spans="1:5" ht="15.75" hidden="1">
      <c r="A125" s="99"/>
      <c r="B125" s="46"/>
      <c r="C125" s="46"/>
      <c r="D125" s="22" t="s">
        <v>97</v>
      </c>
      <c r="E125" s="83"/>
    </row>
    <row r="126" spans="1:5" ht="15.75" hidden="1">
      <c r="A126" s="85"/>
      <c r="B126" s="23"/>
      <c r="C126" s="23"/>
      <c r="D126" s="22" t="s">
        <v>98</v>
      </c>
      <c r="E126" s="83"/>
    </row>
    <row r="127" spans="1:5" ht="30.75" hidden="1">
      <c r="A127" s="85"/>
      <c r="B127" s="23"/>
      <c r="C127" s="23"/>
      <c r="D127" s="22" t="s">
        <v>99</v>
      </c>
      <c r="E127" s="83"/>
    </row>
    <row r="128" spans="1:5" ht="15.75" hidden="1">
      <c r="A128" s="85"/>
      <c r="B128" s="41"/>
      <c r="C128" s="41"/>
      <c r="D128" s="22" t="s">
        <v>96</v>
      </c>
      <c r="E128" s="83"/>
    </row>
    <row r="129" spans="1:5" ht="15.75" hidden="1">
      <c r="A129" s="85"/>
      <c r="B129" s="23"/>
      <c r="C129" s="23"/>
      <c r="D129" s="22" t="s">
        <v>97</v>
      </c>
      <c r="E129" s="83"/>
    </row>
    <row r="130" spans="1:5" ht="15.75" hidden="1">
      <c r="A130" s="85"/>
      <c r="B130" s="23"/>
      <c r="C130" s="23"/>
      <c r="D130" s="22" t="s">
        <v>98</v>
      </c>
      <c r="E130" s="83"/>
    </row>
    <row r="131" spans="1:5" ht="30.75" hidden="1">
      <c r="A131" s="85"/>
      <c r="B131" s="23"/>
      <c r="C131" s="23"/>
      <c r="D131" s="22" t="s">
        <v>99</v>
      </c>
      <c r="E131" s="83"/>
    </row>
    <row r="132" spans="1:5" ht="15.75" hidden="1">
      <c r="A132" s="85"/>
      <c r="B132" s="23"/>
      <c r="C132" s="23"/>
      <c r="D132" s="22" t="s">
        <v>96</v>
      </c>
      <c r="E132" s="83"/>
    </row>
    <row r="133" spans="1:5" ht="15.75" hidden="1">
      <c r="A133" s="99"/>
      <c r="B133" s="46"/>
      <c r="C133" s="46"/>
      <c r="D133" s="22" t="s">
        <v>97</v>
      </c>
      <c r="E133" s="83"/>
    </row>
    <row r="134" spans="1:5" ht="15.75" hidden="1">
      <c r="A134" s="99"/>
      <c r="B134" s="46"/>
      <c r="C134" s="46"/>
      <c r="D134" s="22" t="s">
        <v>98</v>
      </c>
      <c r="E134" s="83"/>
    </row>
    <row r="135" spans="1:5" ht="30.75" hidden="1">
      <c r="A135" s="99"/>
      <c r="B135" s="46"/>
      <c r="C135" s="46"/>
      <c r="D135" s="22" t="s">
        <v>99</v>
      </c>
      <c r="E135" s="83"/>
    </row>
    <row r="136" spans="1:5" ht="15.75" hidden="1">
      <c r="A136" s="99"/>
      <c r="B136" s="46"/>
      <c r="C136" s="46"/>
      <c r="D136" s="22" t="s">
        <v>96</v>
      </c>
      <c r="E136" s="83"/>
    </row>
    <row r="137" spans="1:5" ht="15.75" hidden="1">
      <c r="A137" s="99"/>
      <c r="B137" s="46"/>
      <c r="C137" s="46"/>
      <c r="D137" s="22" t="s">
        <v>97</v>
      </c>
      <c r="E137" s="83"/>
    </row>
    <row r="138" spans="1:5" ht="15.75" hidden="1">
      <c r="A138" s="99"/>
      <c r="B138" s="46"/>
      <c r="C138" s="46"/>
      <c r="D138" s="22" t="s">
        <v>98</v>
      </c>
      <c r="E138" s="83"/>
    </row>
    <row r="139" spans="1:5" ht="30.75" hidden="1">
      <c r="A139" s="85"/>
      <c r="B139" s="41"/>
      <c r="C139" s="41"/>
      <c r="D139" s="22" t="s">
        <v>99</v>
      </c>
      <c r="E139" s="83"/>
    </row>
    <row r="140" spans="1:5" ht="15.75" hidden="1">
      <c r="A140" s="85"/>
      <c r="B140" s="37"/>
      <c r="C140" s="37"/>
      <c r="D140" s="22" t="s">
        <v>96</v>
      </c>
      <c r="E140" s="83"/>
    </row>
    <row r="141" spans="1:5" ht="15.75" hidden="1">
      <c r="A141" s="99"/>
      <c r="B141" s="46"/>
      <c r="C141" s="46"/>
      <c r="D141" s="22" t="s">
        <v>97</v>
      </c>
      <c r="E141" s="83"/>
    </row>
    <row r="142" spans="1:5" ht="15.75" hidden="1">
      <c r="A142" s="99"/>
      <c r="B142" s="46"/>
      <c r="C142" s="46"/>
      <c r="D142" s="22" t="s">
        <v>98</v>
      </c>
      <c r="E142" s="83"/>
    </row>
    <row r="143" spans="1:5" ht="30.75" hidden="1">
      <c r="A143" s="99"/>
      <c r="B143" s="46"/>
      <c r="C143" s="46"/>
      <c r="D143" s="22" t="s">
        <v>99</v>
      </c>
      <c r="E143" s="83"/>
    </row>
    <row r="144" spans="1:5" ht="15.75" hidden="1">
      <c r="A144" s="99"/>
      <c r="B144" s="46"/>
      <c r="C144" s="46"/>
      <c r="D144" s="22" t="s">
        <v>96</v>
      </c>
      <c r="E144" s="83"/>
    </row>
    <row r="145" spans="1:5" ht="15.75" hidden="1">
      <c r="A145" s="99"/>
      <c r="B145" s="46"/>
      <c r="C145" s="46"/>
      <c r="D145" s="22" t="s">
        <v>97</v>
      </c>
      <c r="E145" s="83"/>
    </row>
    <row r="146" spans="1:5" ht="15.75" hidden="1">
      <c r="A146" s="99"/>
      <c r="B146" s="46"/>
      <c r="C146" s="46"/>
      <c r="D146" s="22" t="s">
        <v>98</v>
      </c>
      <c r="E146" s="83"/>
    </row>
    <row r="147" spans="1:5" ht="30.75" hidden="1">
      <c r="A147" s="85"/>
      <c r="B147" s="23"/>
      <c r="C147" s="23"/>
      <c r="D147" s="22" t="s">
        <v>99</v>
      </c>
      <c r="E147" s="83"/>
    </row>
    <row r="148" spans="1:5" ht="15.75" hidden="1">
      <c r="A148" s="99"/>
      <c r="B148" s="46"/>
      <c r="C148" s="46"/>
      <c r="D148" s="22" t="s">
        <v>96</v>
      </c>
      <c r="E148" s="83"/>
    </row>
    <row r="149" spans="1:5" ht="15.75" hidden="1">
      <c r="A149" s="99"/>
      <c r="B149" s="46"/>
      <c r="C149" s="46"/>
      <c r="D149" s="22" t="s">
        <v>97</v>
      </c>
      <c r="E149" s="83"/>
    </row>
    <row r="150" spans="1:5" ht="15.75" hidden="1">
      <c r="A150" s="99"/>
      <c r="B150" s="46"/>
      <c r="C150" s="46"/>
      <c r="D150" s="22" t="s">
        <v>98</v>
      </c>
      <c r="E150" s="83"/>
    </row>
    <row r="151" spans="1:5" ht="30.75" hidden="1">
      <c r="A151" s="85"/>
      <c r="B151" s="23"/>
      <c r="C151" s="23"/>
      <c r="D151" s="22" t="s">
        <v>99</v>
      </c>
      <c r="E151" s="83"/>
    </row>
    <row r="152" spans="1:5" ht="15.75" hidden="1">
      <c r="A152" s="99"/>
      <c r="B152" s="46"/>
      <c r="C152" s="46"/>
      <c r="D152" s="22" t="s">
        <v>96</v>
      </c>
      <c r="E152" s="83"/>
    </row>
    <row r="153" spans="1:5" ht="15.75" hidden="1">
      <c r="A153" s="99"/>
      <c r="B153" s="46"/>
      <c r="C153" s="46"/>
      <c r="D153" s="22" t="s">
        <v>97</v>
      </c>
      <c r="E153" s="83"/>
    </row>
    <row r="154" spans="1:5" ht="15.75" hidden="1">
      <c r="A154" s="99"/>
      <c r="B154" s="46"/>
      <c r="C154" s="46"/>
      <c r="D154" s="22" t="s">
        <v>98</v>
      </c>
      <c r="E154" s="83"/>
    </row>
    <row r="155" spans="1:5" ht="30.75" hidden="1">
      <c r="A155" s="99"/>
      <c r="B155" s="46"/>
      <c r="C155" s="46"/>
      <c r="D155" s="22" t="s">
        <v>99</v>
      </c>
      <c r="E155" s="83"/>
    </row>
    <row r="156" spans="1:5" ht="15.75" hidden="1">
      <c r="A156" s="99"/>
      <c r="B156" s="46"/>
      <c r="C156" s="46"/>
      <c r="D156" s="22" t="s">
        <v>96</v>
      </c>
      <c r="E156" s="83"/>
    </row>
    <row r="157" spans="1:5" ht="15.75" hidden="1">
      <c r="A157" s="85"/>
      <c r="B157" s="23"/>
      <c r="C157" s="23"/>
      <c r="D157" s="22" t="s">
        <v>97</v>
      </c>
      <c r="E157" s="83"/>
    </row>
    <row r="158" spans="1:5" ht="15.75" hidden="1">
      <c r="A158" s="85"/>
      <c r="B158" s="23"/>
      <c r="C158" s="23"/>
      <c r="D158" s="22" t="s">
        <v>98</v>
      </c>
      <c r="E158" s="83"/>
    </row>
    <row r="159" spans="1:5" ht="30.75" hidden="1">
      <c r="A159" s="85"/>
      <c r="B159" s="23"/>
      <c r="C159" s="23"/>
      <c r="D159" s="22" t="s">
        <v>99</v>
      </c>
      <c r="E159" s="83"/>
    </row>
    <row r="160" spans="1:5" ht="15.75" hidden="1">
      <c r="A160" s="99"/>
      <c r="B160" s="46"/>
      <c r="C160" s="46"/>
      <c r="D160" s="22" t="s">
        <v>96</v>
      </c>
      <c r="E160" s="83"/>
    </row>
    <row r="161" spans="1:5" ht="15.75" hidden="1">
      <c r="A161" s="99"/>
      <c r="B161" s="46"/>
      <c r="C161" s="46"/>
      <c r="D161" s="22" t="s">
        <v>97</v>
      </c>
      <c r="E161" s="83"/>
    </row>
    <row r="162" spans="1:5" ht="15.75" hidden="1">
      <c r="A162" s="99"/>
      <c r="B162" s="46"/>
      <c r="C162" s="46"/>
      <c r="D162" s="22" t="s">
        <v>98</v>
      </c>
      <c r="E162" s="83"/>
    </row>
    <row r="163" spans="1:5" ht="30.75" hidden="1">
      <c r="A163" s="99"/>
      <c r="B163" s="46"/>
      <c r="C163" s="46"/>
      <c r="D163" s="22" t="s">
        <v>99</v>
      </c>
      <c r="E163" s="83"/>
    </row>
    <row r="164" spans="1:5" ht="15.75" hidden="1">
      <c r="A164" s="85"/>
      <c r="B164" s="23"/>
      <c r="C164" s="23"/>
      <c r="D164" s="22" t="s">
        <v>96</v>
      </c>
      <c r="E164" s="83"/>
    </row>
    <row r="165" spans="1:5" ht="15.75" hidden="1">
      <c r="A165" s="85"/>
      <c r="B165" s="23"/>
      <c r="C165" s="23"/>
      <c r="D165" s="22" t="s">
        <v>97</v>
      </c>
      <c r="E165" s="83"/>
    </row>
    <row r="166" spans="1:5" ht="15.75" hidden="1">
      <c r="A166" s="85"/>
      <c r="B166" s="23"/>
      <c r="C166" s="23"/>
      <c r="D166" s="22" t="s">
        <v>98</v>
      </c>
      <c r="E166" s="83"/>
    </row>
    <row r="167" spans="1:5" ht="30.75" hidden="1">
      <c r="A167" s="85"/>
      <c r="B167" s="23"/>
      <c r="C167" s="23"/>
      <c r="D167" s="22" t="s">
        <v>99</v>
      </c>
      <c r="E167" s="83"/>
    </row>
    <row r="168" spans="1:5" ht="15.75" hidden="1">
      <c r="A168" s="85"/>
      <c r="B168" s="23"/>
      <c r="C168" s="23"/>
      <c r="D168" s="22" t="s">
        <v>96</v>
      </c>
      <c r="E168" s="83"/>
    </row>
    <row r="169" spans="1:5" ht="15.75" hidden="1">
      <c r="A169" s="85"/>
      <c r="B169" s="23"/>
      <c r="C169" s="23"/>
      <c r="D169" s="22" t="s">
        <v>97</v>
      </c>
      <c r="E169" s="83"/>
    </row>
    <row r="170" spans="1:5" ht="15.75" hidden="1">
      <c r="A170" s="99"/>
      <c r="B170" s="46"/>
      <c r="C170" s="46"/>
      <c r="D170" s="22" t="s">
        <v>98</v>
      </c>
      <c r="E170" s="83"/>
    </row>
    <row r="171" spans="1:5" ht="30.75" hidden="1">
      <c r="A171" s="99"/>
      <c r="B171" s="46"/>
      <c r="C171" s="46"/>
      <c r="D171" s="22" t="s">
        <v>99</v>
      </c>
      <c r="E171" s="83"/>
    </row>
    <row r="172" spans="1:5" ht="15.75" hidden="1">
      <c r="A172" s="85"/>
      <c r="B172" s="41"/>
      <c r="C172" s="41"/>
      <c r="D172" s="22" t="s">
        <v>96</v>
      </c>
      <c r="E172" s="83"/>
    </row>
    <row r="173" spans="1:5" ht="15.75" hidden="1">
      <c r="A173" s="85"/>
      <c r="B173" s="23"/>
      <c r="C173" s="23"/>
      <c r="D173" s="22" t="s">
        <v>97</v>
      </c>
      <c r="E173" s="83"/>
    </row>
    <row r="174" spans="1:5" ht="15.75" hidden="1">
      <c r="A174" s="85"/>
      <c r="B174" s="23"/>
      <c r="C174" s="23"/>
      <c r="D174" s="22" t="s">
        <v>98</v>
      </c>
      <c r="E174" s="83"/>
    </row>
    <row r="175" spans="1:5" ht="30.75" hidden="1">
      <c r="A175" s="99"/>
      <c r="B175" s="46"/>
      <c r="C175" s="46"/>
      <c r="D175" s="22" t="s">
        <v>99</v>
      </c>
      <c r="E175" s="83"/>
    </row>
    <row r="176" spans="1:5" ht="15.75" hidden="1">
      <c r="A176" s="99"/>
      <c r="B176" s="46"/>
      <c r="C176" s="46"/>
      <c r="D176" s="22" t="s">
        <v>96</v>
      </c>
      <c r="E176" s="83"/>
    </row>
    <row r="177" spans="1:5" ht="15.75">
      <c r="A177" s="85"/>
      <c r="B177" s="23"/>
      <c r="C177" s="23"/>
      <c r="D177" s="22" t="s">
        <v>97</v>
      </c>
      <c r="E177" s="83"/>
    </row>
    <row r="178" spans="1:5" ht="15.75">
      <c r="A178" s="85"/>
      <c r="B178" s="23"/>
      <c r="C178" s="23"/>
      <c r="D178" s="22" t="s">
        <v>98</v>
      </c>
      <c r="E178" s="83"/>
    </row>
    <row r="179" spans="1:5" ht="16.5" customHeight="1">
      <c r="A179" s="85"/>
      <c r="B179" s="23"/>
      <c r="C179" s="23"/>
      <c r="D179" s="22" t="s">
        <v>99</v>
      </c>
      <c r="E179" s="83"/>
    </row>
    <row r="180" spans="1:5" ht="30.75">
      <c r="A180" s="85"/>
      <c r="B180" s="38">
        <v>75411</v>
      </c>
      <c r="C180" s="37"/>
      <c r="D180" s="40" t="s">
        <v>36</v>
      </c>
      <c r="E180" s="92"/>
    </row>
    <row r="181" spans="1:5" ht="15.75">
      <c r="A181" s="85"/>
      <c r="B181" s="36"/>
      <c r="C181" s="41"/>
      <c r="D181" s="48" t="s">
        <v>37</v>
      </c>
      <c r="E181" s="98">
        <f>E182+E186</f>
        <v>2088400</v>
      </c>
    </row>
    <row r="182" spans="1:5" ht="15.75">
      <c r="A182" s="85"/>
      <c r="B182" s="23"/>
      <c r="C182" s="21">
        <v>211</v>
      </c>
      <c r="D182" s="22" t="s">
        <v>96</v>
      </c>
      <c r="E182" s="83">
        <v>2028400</v>
      </c>
    </row>
    <row r="183" spans="1:5" ht="15.75">
      <c r="A183" s="85"/>
      <c r="B183" s="23"/>
      <c r="C183" s="23"/>
      <c r="D183" s="22" t="s">
        <v>97</v>
      </c>
      <c r="E183" s="83"/>
    </row>
    <row r="184" spans="1:5" ht="15" customHeight="1">
      <c r="A184" s="82"/>
      <c r="B184" s="23"/>
      <c r="C184" s="23"/>
      <c r="D184" s="22" t="s">
        <v>98</v>
      </c>
      <c r="E184" s="83"/>
    </row>
    <row r="185" spans="1:5" ht="17.25" customHeight="1">
      <c r="A185" s="82"/>
      <c r="B185" s="23"/>
      <c r="C185" s="23"/>
      <c r="D185" s="22" t="s">
        <v>99</v>
      </c>
      <c r="E185" s="83"/>
    </row>
    <row r="186" spans="1:5" ht="15.75">
      <c r="A186" s="82"/>
      <c r="B186" s="23"/>
      <c r="C186" s="21">
        <v>641</v>
      </c>
      <c r="D186" s="22" t="s">
        <v>28</v>
      </c>
      <c r="E186" s="83">
        <v>60000</v>
      </c>
    </row>
    <row r="187" spans="1:5" ht="15.75" customHeight="1">
      <c r="A187" s="82"/>
      <c r="B187" s="23"/>
      <c r="C187" s="23"/>
      <c r="D187" s="22" t="s">
        <v>105</v>
      </c>
      <c r="E187" s="83"/>
    </row>
    <row r="188" spans="1:5" ht="15.75">
      <c r="A188" s="82"/>
      <c r="B188" s="23"/>
      <c r="C188" s="23"/>
      <c r="D188" s="22" t="s">
        <v>29</v>
      </c>
      <c r="E188" s="83"/>
    </row>
    <row r="189" spans="1:5" ht="30" customHeight="1">
      <c r="A189" s="90"/>
      <c r="B189" s="41"/>
      <c r="C189" s="41"/>
      <c r="D189" s="25" t="s">
        <v>104</v>
      </c>
      <c r="E189" s="88"/>
    </row>
    <row r="190" spans="1:5" s="12" customFormat="1" ht="16.5">
      <c r="A190" s="101">
        <v>756</v>
      </c>
      <c r="B190" s="33"/>
      <c r="C190" s="33"/>
      <c r="D190" s="43" t="s">
        <v>38</v>
      </c>
      <c r="E190" s="95">
        <f>E193+E196</f>
        <v>2959186</v>
      </c>
    </row>
    <row r="191" spans="1:5" ht="15.75">
      <c r="A191" s="102"/>
      <c r="B191" s="49"/>
      <c r="C191" s="49"/>
      <c r="D191" s="50" t="s">
        <v>39</v>
      </c>
      <c r="E191" s="103"/>
    </row>
    <row r="192" spans="1:5" ht="15.75">
      <c r="A192" s="104"/>
      <c r="B192" s="44"/>
      <c r="C192" s="44"/>
      <c r="D192" s="45" t="s">
        <v>40</v>
      </c>
      <c r="E192" s="105"/>
    </row>
    <row r="193" spans="1:5" ht="15.75">
      <c r="A193" s="89"/>
      <c r="B193" s="38">
        <v>75622</v>
      </c>
      <c r="C193" s="37"/>
      <c r="D193" s="51" t="s">
        <v>41</v>
      </c>
      <c r="E193" s="106">
        <f>E195</f>
        <v>609206</v>
      </c>
    </row>
    <row r="194" spans="1:5" ht="15.75" customHeight="1">
      <c r="A194" s="85"/>
      <c r="B194" s="23"/>
      <c r="C194" s="23"/>
      <c r="D194" s="52" t="s">
        <v>42</v>
      </c>
      <c r="E194" s="81"/>
    </row>
    <row r="195" spans="1:5" ht="15.75">
      <c r="A195" s="87"/>
      <c r="B195" s="41"/>
      <c r="C195" s="19" t="s">
        <v>43</v>
      </c>
      <c r="D195" s="53" t="s">
        <v>44</v>
      </c>
      <c r="E195" s="107">
        <v>609206</v>
      </c>
    </row>
    <row r="196" spans="1:5" s="11" customFormat="1" ht="47.25">
      <c r="A196" s="82"/>
      <c r="B196" s="21">
        <v>75618</v>
      </c>
      <c r="C196" s="21"/>
      <c r="D196" s="54" t="s">
        <v>45</v>
      </c>
      <c r="E196" s="98">
        <f>E197</f>
        <v>2349980</v>
      </c>
    </row>
    <row r="197" spans="1:5" ht="15.75">
      <c r="A197" s="85"/>
      <c r="B197" s="23"/>
      <c r="C197" s="38" t="s">
        <v>46</v>
      </c>
      <c r="D197" s="30" t="s">
        <v>47</v>
      </c>
      <c r="E197" s="107">
        <v>2349980</v>
      </c>
    </row>
    <row r="198" spans="1:5" s="12" customFormat="1" ht="16.5">
      <c r="A198" s="78">
        <v>758</v>
      </c>
      <c r="B198" s="33"/>
      <c r="C198" s="33"/>
      <c r="D198" s="34" t="s">
        <v>48</v>
      </c>
      <c r="E198" s="79">
        <f>SUM(E199,E202,E205,E207)</f>
        <v>25334588</v>
      </c>
    </row>
    <row r="199" spans="1:5" ht="30.75">
      <c r="A199" s="85"/>
      <c r="B199" s="19">
        <v>75801</v>
      </c>
      <c r="C199" s="35"/>
      <c r="D199" s="32" t="s">
        <v>49</v>
      </c>
      <c r="E199" s="86">
        <f>E200</f>
        <v>20912814</v>
      </c>
    </row>
    <row r="200" spans="1:5" ht="15.75">
      <c r="A200" s="85"/>
      <c r="B200" s="23"/>
      <c r="C200" s="21">
        <v>292</v>
      </c>
      <c r="D200" s="22" t="s">
        <v>50</v>
      </c>
      <c r="E200" s="88">
        <v>20912814</v>
      </c>
    </row>
    <row r="201" spans="1:5" ht="16.5" customHeight="1">
      <c r="A201" s="85"/>
      <c r="B201" s="38">
        <v>75803</v>
      </c>
      <c r="C201" s="37"/>
      <c r="D201" s="40" t="s">
        <v>51</v>
      </c>
      <c r="E201" s="83"/>
    </row>
    <row r="202" spans="1:5" ht="15.75">
      <c r="A202" s="85"/>
      <c r="B202" s="21"/>
      <c r="C202" s="23"/>
      <c r="D202" s="55" t="s">
        <v>52</v>
      </c>
      <c r="E202" s="108">
        <f>E203</f>
        <v>1459962</v>
      </c>
    </row>
    <row r="203" spans="1:5" ht="15.75">
      <c r="A203" s="85"/>
      <c r="B203" s="19"/>
      <c r="C203" s="19">
        <v>292</v>
      </c>
      <c r="D203" s="53" t="s">
        <v>50</v>
      </c>
      <c r="E203" s="107">
        <v>1459962</v>
      </c>
    </row>
    <row r="204" spans="1:5" ht="16.5" customHeight="1">
      <c r="A204" s="85"/>
      <c r="B204" s="38">
        <v>75806</v>
      </c>
      <c r="C204" s="38"/>
      <c r="D204" s="40" t="s">
        <v>53</v>
      </c>
      <c r="E204" s="92"/>
    </row>
    <row r="205" spans="1:5" ht="15.75">
      <c r="A205" s="99"/>
      <c r="B205" s="36"/>
      <c r="C205" s="36"/>
      <c r="D205" s="48" t="s">
        <v>54</v>
      </c>
      <c r="E205" s="108">
        <f>E206</f>
        <v>2719784</v>
      </c>
    </row>
    <row r="206" spans="1:5" ht="15.75">
      <c r="A206" s="85"/>
      <c r="B206" s="21"/>
      <c r="C206" s="21">
        <v>292</v>
      </c>
      <c r="D206" s="22" t="s">
        <v>50</v>
      </c>
      <c r="E206" s="92">
        <v>2719784</v>
      </c>
    </row>
    <row r="207" spans="1:5" ht="15.75">
      <c r="A207" s="85"/>
      <c r="B207" s="19">
        <v>75814</v>
      </c>
      <c r="C207" s="19"/>
      <c r="D207" s="32" t="s">
        <v>55</v>
      </c>
      <c r="E207" s="109">
        <f>E208</f>
        <v>242028</v>
      </c>
    </row>
    <row r="208" spans="1:5" ht="15.75">
      <c r="A208" s="87"/>
      <c r="B208" s="36"/>
      <c r="C208" s="36" t="s">
        <v>56</v>
      </c>
      <c r="D208" s="25" t="s">
        <v>57</v>
      </c>
      <c r="E208" s="107">
        <v>242028</v>
      </c>
    </row>
    <row r="209" spans="1:5" s="12" customFormat="1" ht="16.5">
      <c r="A209" s="78">
        <v>801</v>
      </c>
      <c r="B209" s="56"/>
      <c r="C209" s="56"/>
      <c r="D209" s="57" t="s">
        <v>58</v>
      </c>
      <c r="E209" s="79">
        <f>SUM(E210,E214,E218,E224,E226,E228)</f>
        <v>273373</v>
      </c>
    </row>
    <row r="210" spans="1:5" ht="15.75">
      <c r="A210" s="82"/>
      <c r="B210" s="58">
        <v>80102</v>
      </c>
      <c r="C210" s="58"/>
      <c r="D210" s="48" t="s">
        <v>59</v>
      </c>
      <c r="E210" s="98">
        <f>E211</f>
        <v>11160</v>
      </c>
    </row>
    <row r="211" spans="1:5" ht="15.75">
      <c r="A211" s="82"/>
      <c r="B211" s="59"/>
      <c r="C211" s="59" t="s">
        <v>17</v>
      </c>
      <c r="D211" s="22" t="s">
        <v>18</v>
      </c>
      <c r="E211" s="92">
        <v>11160</v>
      </c>
    </row>
    <row r="212" spans="1:5" ht="15.75">
      <c r="A212" s="82"/>
      <c r="B212" s="60"/>
      <c r="C212" s="60"/>
      <c r="D212" s="22" t="s">
        <v>19</v>
      </c>
      <c r="E212" s="83"/>
    </row>
    <row r="213" spans="1:5" ht="16.5" customHeight="1">
      <c r="A213" s="82"/>
      <c r="B213" s="58"/>
      <c r="C213" s="58"/>
      <c r="D213" s="22" t="s">
        <v>20</v>
      </c>
      <c r="E213" s="88"/>
    </row>
    <row r="214" spans="1:5" s="11" customFormat="1" ht="15.75">
      <c r="A214" s="82"/>
      <c r="B214" s="19">
        <v>80120</v>
      </c>
      <c r="C214" s="61"/>
      <c r="D214" s="32" t="s">
        <v>60</v>
      </c>
      <c r="E214" s="109">
        <f>E215</f>
        <v>4983</v>
      </c>
    </row>
    <row r="215" spans="1:5" ht="15.75">
      <c r="A215" s="82"/>
      <c r="B215" s="38"/>
      <c r="C215" s="59" t="s">
        <v>17</v>
      </c>
      <c r="D215" s="22" t="s">
        <v>18</v>
      </c>
      <c r="E215" s="92">
        <v>4983</v>
      </c>
    </row>
    <row r="216" spans="1:5" ht="15.75">
      <c r="A216" s="110"/>
      <c r="B216" s="60"/>
      <c r="C216" s="60"/>
      <c r="D216" s="22" t="s">
        <v>19</v>
      </c>
      <c r="E216" s="83"/>
    </row>
    <row r="217" spans="1:5" ht="15.75">
      <c r="A217" s="110"/>
      <c r="B217" s="60"/>
      <c r="C217" s="60"/>
      <c r="D217" s="22" t="s">
        <v>61</v>
      </c>
      <c r="E217" s="83"/>
    </row>
    <row r="218" spans="1:5" ht="15.75">
      <c r="A218" s="85"/>
      <c r="B218" s="61">
        <v>80130</v>
      </c>
      <c r="C218" s="61"/>
      <c r="D218" s="32" t="s">
        <v>62</v>
      </c>
      <c r="E218" s="109">
        <f>E219+E222+E223</f>
        <v>120989</v>
      </c>
    </row>
    <row r="219" spans="1:5" ht="15.75">
      <c r="A219" s="99"/>
      <c r="B219" s="59"/>
      <c r="C219" s="38" t="s">
        <v>17</v>
      </c>
      <c r="D219" s="62" t="s">
        <v>18</v>
      </c>
      <c r="E219" s="92">
        <v>80989</v>
      </c>
    </row>
    <row r="220" spans="1:5" ht="15.75">
      <c r="A220" s="99"/>
      <c r="B220" s="60"/>
      <c r="C220" s="21"/>
      <c r="D220" s="63" t="s">
        <v>19</v>
      </c>
      <c r="E220" s="83"/>
    </row>
    <row r="221" spans="1:5" ht="15" customHeight="1">
      <c r="A221" s="99"/>
      <c r="B221" s="60"/>
      <c r="C221" s="21"/>
      <c r="D221" s="63" t="s">
        <v>20</v>
      </c>
      <c r="E221" s="83"/>
    </row>
    <row r="222" spans="1:5" s="11" customFormat="1" ht="15.75">
      <c r="A222" s="110"/>
      <c r="B222" s="60"/>
      <c r="C222" s="21" t="s">
        <v>63</v>
      </c>
      <c r="D222" s="63" t="s">
        <v>64</v>
      </c>
      <c r="E222" s="83">
        <v>10000</v>
      </c>
    </row>
    <row r="223" spans="1:5" s="11" customFormat="1" ht="45.75">
      <c r="A223" s="110"/>
      <c r="B223" s="58"/>
      <c r="C223" s="36">
        <v>270</v>
      </c>
      <c r="D223" s="64" t="s">
        <v>65</v>
      </c>
      <c r="E223" s="88">
        <v>30000</v>
      </c>
    </row>
    <row r="224" spans="1:5" s="11" customFormat="1" ht="30.75">
      <c r="A224" s="82"/>
      <c r="B224" s="36">
        <v>80142</v>
      </c>
      <c r="C224" s="36"/>
      <c r="D224" s="48" t="s">
        <v>66</v>
      </c>
      <c r="E224" s="109">
        <f>E225</f>
        <v>8520</v>
      </c>
    </row>
    <row r="225" spans="1:5" s="11" customFormat="1" ht="45.75">
      <c r="A225" s="82"/>
      <c r="B225" s="36"/>
      <c r="C225" s="36">
        <v>231</v>
      </c>
      <c r="D225" s="25" t="s">
        <v>106</v>
      </c>
      <c r="E225" s="88">
        <v>8520</v>
      </c>
    </row>
    <row r="226" spans="1:5" s="11" customFormat="1" ht="15.75">
      <c r="A226" s="82"/>
      <c r="B226" s="19">
        <v>80147</v>
      </c>
      <c r="C226" s="19"/>
      <c r="D226" s="32" t="s">
        <v>67</v>
      </c>
      <c r="E226" s="109">
        <f>E227</f>
        <v>95000</v>
      </c>
    </row>
    <row r="227" spans="1:5" s="11" customFormat="1" ht="60.75">
      <c r="A227" s="82"/>
      <c r="B227" s="21"/>
      <c r="C227" s="21">
        <v>233</v>
      </c>
      <c r="D227" s="22" t="s">
        <v>68</v>
      </c>
      <c r="E227" s="83">
        <v>95000</v>
      </c>
    </row>
    <row r="228" spans="1:5" s="11" customFormat="1" ht="15.75">
      <c r="A228" s="82"/>
      <c r="B228" s="19">
        <v>80195</v>
      </c>
      <c r="C228" s="19"/>
      <c r="D228" s="32" t="s">
        <v>69</v>
      </c>
      <c r="E228" s="109">
        <f>E229</f>
        <v>32721</v>
      </c>
    </row>
    <row r="229" spans="1:5" s="11" customFormat="1" ht="15.75">
      <c r="A229" s="82"/>
      <c r="B229" s="21"/>
      <c r="C229" s="21">
        <v>213</v>
      </c>
      <c r="D229" s="22" t="s">
        <v>70</v>
      </c>
      <c r="E229" s="83">
        <v>32721</v>
      </c>
    </row>
    <row r="230" spans="1:5" s="11" customFormat="1" ht="15.75">
      <c r="A230" s="82"/>
      <c r="B230" s="21"/>
      <c r="C230" s="21"/>
      <c r="D230" s="22" t="s">
        <v>71</v>
      </c>
      <c r="E230" s="83"/>
    </row>
    <row r="231" spans="1:5" s="11" customFormat="1" ht="15.75">
      <c r="A231" s="90"/>
      <c r="B231" s="36"/>
      <c r="C231" s="36"/>
      <c r="D231" s="25" t="s">
        <v>72</v>
      </c>
      <c r="E231" s="111"/>
    </row>
    <row r="232" spans="1:5" s="10" customFormat="1" ht="16.5">
      <c r="A232" s="78">
        <v>851</v>
      </c>
      <c r="B232" s="39"/>
      <c r="C232" s="39"/>
      <c r="D232" s="26" t="s">
        <v>73</v>
      </c>
      <c r="E232" s="79">
        <f>E233</f>
        <v>796220</v>
      </c>
    </row>
    <row r="233" spans="1:5" ht="31.5" customHeight="1">
      <c r="A233" s="85"/>
      <c r="B233" s="38">
        <v>85156</v>
      </c>
      <c r="C233" s="38"/>
      <c r="D233" s="40" t="s">
        <v>107</v>
      </c>
      <c r="E233" s="106">
        <f>E235</f>
        <v>796220</v>
      </c>
    </row>
    <row r="234" spans="1:5" ht="30.75">
      <c r="A234" s="85"/>
      <c r="B234" s="36"/>
      <c r="C234" s="36"/>
      <c r="D234" s="48" t="s">
        <v>74</v>
      </c>
      <c r="E234" s="88"/>
    </row>
    <row r="235" spans="1:5" ht="15.75">
      <c r="A235" s="85"/>
      <c r="B235" s="21"/>
      <c r="C235" s="21">
        <v>211</v>
      </c>
      <c r="D235" s="22" t="s">
        <v>96</v>
      </c>
      <c r="E235" s="83">
        <v>796220</v>
      </c>
    </row>
    <row r="236" spans="1:5" ht="15.75">
      <c r="A236" s="85"/>
      <c r="B236" s="23"/>
      <c r="C236" s="23"/>
      <c r="D236" s="22" t="s">
        <v>97</v>
      </c>
      <c r="E236" s="83"/>
    </row>
    <row r="237" spans="1:5" ht="15.75">
      <c r="A237" s="85"/>
      <c r="B237" s="23"/>
      <c r="C237" s="23"/>
      <c r="D237" s="22" t="s">
        <v>98</v>
      </c>
      <c r="E237" s="83"/>
    </row>
    <row r="238" spans="1:5" ht="15" customHeight="1">
      <c r="A238" s="87"/>
      <c r="B238" s="41"/>
      <c r="C238" s="41"/>
      <c r="D238" s="22" t="s">
        <v>99</v>
      </c>
      <c r="E238" s="88"/>
    </row>
    <row r="239" spans="1:5" s="12" customFormat="1" ht="16.5">
      <c r="A239" s="78">
        <v>853</v>
      </c>
      <c r="B239" s="17"/>
      <c r="C239" s="17"/>
      <c r="D239" s="26" t="s">
        <v>75</v>
      </c>
      <c r="E239" s="79">
        <f>SUM(E240,E244,E249,E253,E258,E267,E273,E276,E284)</f>
        <v>4826944</v>
      </c>
    </row>
    <row r="240" spans="1:5" ht="15.75">
      <c r="A240" s="112"/>
      <c r="B240" s="65">
        <v>85301</v>
      </c>
      <c r="C240" s="65"/>
      <c r="D240" s="66" t="s">
        <v>76</v>
      </c>
      <c r="E240" s="113">
        <f>E241</f>
        <v>1098000</v>
      </c>
    </row>
    <row r="241" spans="1:5" ht="15.75">
      <c r="A241" s="114"/>
      <c r="B241" s="67"/>
      <c r="C241" s="67">
        <v>213</v>
      </c>
      <c r="D241" s="22" t="s">
        <v>70</v>
      </c>
      <c r="E241" s="115">
        <v>1098000</v>
      </c>
    </row>
    <row r="242" spans="1:5" ht="15.75">
      <c r="A242" s="114"/>
      <c r="B242" s="67"/>
      <c r="C242" s="67"/>
      <c r="D242" s="22" t="s">
        <v>77</v>
      </c>
      <c r="E242" s="115"/>
    </row>
    <row r="243" spans="1:5" ht="15.75">
      <c r="A243" s="114"/>
      <c r="B243" s="67"/>
      <c r="C243" s="67"/>
      <c r="D243" s="22" t="s">
        <v>72</v>
      </c>
      <c r="E243" s="105"/>
    </row>
    <row r="244" spans="1:5" ht="15.75">
      <c r="A244" s="82"/>
      <c r="B244" s="19">
        <v>85302</v>
      </c>
      <c r="C244" s="19"/>
      <c r="D244" s="32" t="s">
        <v>78</v>
      </c>
      <c r="E244" s="109">
        <f>E245+E246</f>
        <v>2199380</v>
      </c>
    </row>
    <row r="245" spans="1:5" ht="15" customHeight="1">
      <c r="A245" s="82"/>
      <c r="B245" s="38"/>
      <c r="C245" s="38" t="s">
        <v>63</v>
      </c>
      <c r="D245" s="30" t="s">
        <v>64</v>
      </c>
      <c r="E245" s="83">
        <v>464540</v>
      </c>
    </row>
    <row r="246" spans="1:5" s="11" customFormat="1" ht="15.75">
      <c r="A246" s="82"/>
      <c r="B246" s="21"/>
      <c r="C246" s="21">
        <v>213</v>
      </c>
      <c r="D246" s="22" t="s">
        <v>70</v>
      </c>
      <c r="E246" s="83">
        <v>1734840</v>
      </c>
    </row>
    <row r="247" spans="1:5" ht="15.75">
      <c r="A247" s="85"/>
      <c r="B247" s="23"/>
      <c r="C247" s="23"/>
      <c r="D247" s="22" t="s">
        <v>77</v>
      </c>
      <c r="E247" s="83"/>
    </row>
    <row r="248" spans="1:5" ht="15.75">
      <c r="A248" s="85"/>
      <c r="B248" s="23"/>
      <c r="C248" s="23"/>
      <c r="D248" s="22" t="s">
        <v>72</v>
      </c>
      <c r="E248" s="83"/>
    </row>
    <row r="249" spans="1:5" ht="15.75">
      <c r="A249" s="85"/>
      <c r="B249" s="19">
        <v>85304</v>
      </c>
      <c r="C249" s="19"/>
      <c r="D249" s="32" t="s">
        <v>79</v>
      </c>
      <c r="E249" s="109">
        <f>E250</f>
        <v>607900</v>
      </c>
    </row>
    <row r="250" spans="1:5" ht="15.75">
      <c r="A250" s="85"/>
      <c r="B250" s="21"/>
      <c r="C250" s="21">
        <v>213</v>
      </c>
      <c r="D250" s="22" t="s">
        <v>70</v>
      </c>
      <c r="E250" s="83">
        <v>607900</v>
      </c>
    </row>
    <row r="251" spans="1:5" ht="15.75">
      <c r="A251" s="85"/>
      <c r="B251" s="21"/>
      <c r="C251" s="21"/>
      <c r="D251" s="22" t="s">
        <v>77</v>
      </c>
      <c r="E251" s="83"/>
    </row>
    <row r="252" spans="1:5" ht="14.25" customHeight="1">
      <c r="A252" s="85"/>
      <c r="B252" s="21"/>
      <c r="C252" s="21"/>
      <c r="D252" s="22" t="s">
        <v>72</v>
      </c>
      <c r="E252" s="83"/>
    </row>
    <row r="253" spans="1:5" ht="30.75">
      <c r="A253" s="85"/>
      <c r="B253" s="19">
        <v>85316</v>
      </c>
      <c r="C253" s="19"/>
      <c r="D253" s="32" t="s">
        <v>108</v>
      </c>
      <c r="E253" s="109">
        <f>E254</f>
        <v>129000</v>
      </c>
    </row>
    <row r="254" spans="1:5" ht="15.75">
      <c r="A254" s="85"/>
      <c r="B254" s="38"/>
      <c r="C254" s="38">
        <v>211</v>
      </c>
      <c r="D254" s="22" t="s">
        <v>96</v>
      </c>
      <c r="E254" s="92">
        <v>129000</v>
      </c>
    </row>
    <row r="255" spans="1:5" ht="15.75">
      <c r="A255" s="85"/>
      <c r="B255" s="23"/>
      <c r="C255" s="23"/>
      <c r="D255" s="22" t="s">
        <v>97</v>
      </c>
      <c r="E255" s="83"/>
    </row>
    <row r="256" spans="1:5" ht="15.75">
      <c r="A256" s="85"/>
      <c r="B256" s="23"/>
      <c r="C256" s="23"/>
      <c r="D256" s="22" t="s">
        <v>98</v>
      </c>
      <c r="E256" s="83"/>
    </row>
    <row r="257" spans="1:5" ht="15" customHeight="1">
      <c r="A257" s="99"/>
      <c r="B257" s="41"/>
      <c r="C257" s="46"/>
      <c r="D257" s="22" t="s">
        <v>99</v>
      </c>
      <c r="E257" s="83"/>
    </row>
    <row r="258" spans="1:5" ht="15.75">
      <c r="A258" s="85"/>
      <c r="B258" s="19">
        <v>85318</v>
      </c>
      <c r="C258" s="19"/>
      <c r="D258" s="32" t="s">
        <v>80</v>
      </c>
      <c r="E258" s="109">
        <f>E259</f>
        <v>55000</v>
      </c>
    </row>
    <row r="259" spans="1:5" ht="15.75">
      <c r="A259" s="85"/>
      <c r="B259" s="21"/>
      <c r="C259" s="21">
        <v>211</v>
      </c>
      <c r="D259" s="22" t="s">
        <v>96</v>
      </c>
      <c r="E259" s="83">
        <v>55000</v>
      </c>
    </row>
    <row r="260" spans="1:5" ht="15.75">
      <c r="A260" s="85"/>
      <c r="B260" s="21"/>
      <c r="C260" s="21"/>
      <c r="D260" s="22" t="s">
        <v>97</v>
      </c>
      <c r="E260" s="83"/>
    </row>
    <row r="261" spans="1:5" ht="15" customHeight="1">
      <c r="A261" s="85"/>
      <c r="B261" s="21"/>
      <c r="C261" s="21"/>
      <c r="D261" s="22" t="s">
        <v>98</v>
      </c>
      <c r="E261" s="83"/>
    </row>
    <row r="262" spans="1:5" ht="30.75" hidden="1">
      <c r="A262" s="99"/>
      <c r="B262" s="68"/>
      <c r="C262" s="68"/>
      <c r="D262" s="22" t="s">
        <v>99</v>
      </c>
      <c r="E262" s="83"/>
    </row>
    <row r="263" spans="1:5" ht="15.75" hidden="1">
      <c r="A263" s="99"/>
      <c r="B263" s="68"/>
      <c r="C263" s="68"/>
      <c r="D263" s="63"/>
      <c r="E263" s="83"/>
    </row>
    <row r="264" spans="1:5" ht="15.75" hidden="1">
      <c r="A264" s="99"/>
      <c r="B264" s="68"/>
      <c r="C264" s="68"/>
      <c r="D264" s="63"/>
      <c r="E264" s="83"/>
    </row>
    <row r="265" spans="1:5" ht="15.75" hidden="1">
      <c r="A265" s="99"/>
      <c r="B265" s="68"/>
      <c r="C265" s="68"/>
      <c r="D265" s="63"/>
      <c r="E265" s="83"/>
    </row>
    <row r="266" spans="1:5" ht="15.75" customHeight="1">
      <c r="A266" s="99"/>
      <c r="B266" s="36"/>
      <c r="C266" s="36"/>
      <c r="D266" s="22" t="s">
        <v>99</v>
      </c>
      <c r="E266" s="83"/>
    </row>
    <row r="267" spans="1:5" ht="15.75">
      <c r="A267" s="85"/>
      <c r="B267" s="38">
        <v>85321</v>
      </c>
      <c r="C267" s="38"/>
      <c r="D267" s="40" t="s">
        <v>81</v>
      </c>
      <c r="E267" s="106">
        <f>E269</f>
        <v>51000</v>
      </c>
    </row>
    <row r="268" spans="1:5" ht="15.75">
      <c r="A268" s="85"/>
      <c r="B268" s="36"/>
      <c r="C268" s="36"/>
      <c r="D268" s="48" t="s">
        <v>82</v>
      </c>
      <c r="E268" s="88"/>
    </row>
    <row r="269" spans="1:5" ht="15.75">
      <c r="A269" s="85"/>
      <c r="B269" s="21"/>
      <c r="C269" s="21">
        <v>211</v>
      </c>
      <c r="D269" s="22" t="s">
        <v>96</v>
      </c>
      <c r="E269" s="83">
        <v>51000</v>
      </c>
    </row>
    <row r="270" spans="1:5" ht="15.75">
      <c r="A270" s="85"/>
      <c r="B270" s="21"/>
      <c r="C270" s="21"/>
      <c r="D270" s="22" t="s">
        <v>97</v>
      </c>
      <c r="E270" s="83"/>
    </row>
    <row r="271" spans="1:5" ht="15.75">
      <c r="A271" s="85"/>
      <c r="B271" s="21"/>
      <c r="C271" s="21"/>
      <c r="D271" s="22" t="s">
        <v>98</v>
      </c>
      <c r="E271" s="83"/>
    </row>
    <row r="272" spans="1:5" ht="16.5" customHeight="1">
      <c r="A272" s="85"/>
      <c r="B272" s="21"/>
      <c r="C272" s="21"/>
      <c r="D272" s="22" t="s">
        <v>99</v>
      </c>
      <c r="E272" s="83"/>
    </row>
    <row r="273" spans="1:5" ht="15.75" customHeight="1">
      <c r="A273" s="85"/>
      <c r="B273" s="38">
        <v>85324</v>
      </c>
      <c r="C273" s="38"/>
      <c r="D273" s="40" t="s">
        <v>83</v>
      </c>
      <c r="E273" s="106">
        <f>E275</f>
        <v>15000</v>
      </c>
    </row>
    <row r="274" spans="1:5" ht="15.75">
      <c r="A274" s="85"/>
      <c r="B274" s="21"/>
      <c r="C274" s="21"/>
      <c r="D274" s="55" t="s">
        <v>84</v>
      </c>
      <c r="E274" s="83"/>
    </row>
    <row r="275" spans="1:5" ht="15.75">
      <c r="A275" s="85"/>
      <c r="B275" s="19"/>
      <c r="C275" s="19" t="s">
        <v>85</v>
      </c>
      <c r="D275" s="53" t="s">
        <v>86</v>
      </c>
      <c r="E275" s="107">
        <v>15000</v>
      </c>
    </row>
    <row r="276" spans="1:5" ht="15.75">
      <c r="A276" s="85"/>
      <c r="B276" s="36">
        <v>85333</v>
      </c>
      <c r="C276" s="36"/>
      <c r="D276" s="48" t="s">
        <v>87</v>
      </c>
      <c r="E276" s="98">
        <f>E277+E281</f>
        <v>667800</v>
      </c>
    </row>
    <row r="277" spans="1:5" ht="15.75">
      <c r="A277" s="85"/>
      <c r="B277" s="21"/>
      <c r="C277" s="21">
        <v>211</v>
      </c>
      <c r="D277" s="22" t="s">
        <v>96</v>
      </c>
      <c r="E277" s="83">
        <v>500800</v>
      </c>
    </row>
    <row r="278" spans="1:5" ht="15.75">
      <c r="A278" s="85"/>
      <c r="B278" s="21"/>
      <c r="C278" s="21"/>
      <c r="D278" s="22" t="s">
        <v>97</v>
      </c>
      <c r="E278" s="83"/>
    </row>
    <row r="279" spans="1:5" ht="15.75">
      <c r="A279" s="85"/>
      <c r="B279" s="21"/>
      <c r="C279" s="21"/>
      <c r="D279" s="22" t="s">
        <v>98</v>
      </c>
      <c r="E279" s="116"/>
    </row>
    <row r="280" spans="1:5" ht="15.75" customHeight="1">
      <c r="A280" s="85"/>
      <c r="B280" s="21"/>
      <c r="C280" s="21"/>
      <c r="D280" s="22" t="s">
        <v>99</v>
      </c>
      <c r="E280" s="117"/>
    </row>
    <row r="281" spans="1:5" ht="15.75">
      <c r="A281" s="85"/>
      <c r="B281" s="21"/>
      <c r="C281" s="21">
        <v>213</v>
      </c>
      <c r="D281" s="22" t="s">
        <v>28</v>
      </c>
      <c r="E281" s="83">
        <v>167000</v>
      </c>
    </row>
    <row r="282" spans="1:5" ht="15.75">
      <c r="A282" s="85"/>
      <c r="B282" s="21"/>
      <c r="C282" s="21"/>
      <c r="D282" s="22" t="s">
        <v>77</v>
      </c>
      <c r="E282" s="83"/>
    </row>
    <row r="283" spans="1:5" ht="15.75">
      <c r="A283" s="85"/>
      <c r="B283" s="36"/>
      <c r="C283" s="36"/>
      <c r="D283" s="25" t="s">
        <v>72</v>
      </c>
      <c r="E283" s="88"/>
    </row>
    <row r="284" spans="1:5" ht="15.75">
      <c r="A284" s="85"/>
      <c r="B284" s="19">
        <v>85395</v>
      </c>
      <c r="C284" s="35"/>
      <c r="D284" s="69" t="s">
        <v>69</v>
      </c>
      <c r="E284" s="109">
        <f>E285</f>
        <v>3864</v>
      </c>
    </row>
    <row r="285" spans="1:5" ht="15.75">
      <c r="A285" s="85"/>
      <c r="B285" s="21"/>
      <c r="C285" s="21">
        <v>213</v>
      </c>
      <c r="D285" s="22" t="s">
        <v>28</v>
      </c>
      <c r="E285" s="83">
        <v>3864</v>
      </c>
    </row>
    <row r="286" spans="1:5" ht="15.75">
      <c r="A286" s="85"/>
      <c r="B286" s="21"/>
      <c r="C286" s="23"/>
      <c r="D286" s="22" t="s">
        <v>77</v>
      </c>
      <c r="E286" s="83"/>
    </row>
    <row r="287" spans="1:5" ht="15.75">
      <c r="A287" s="85"/>
      <c r="B287" s="23"/>
      <c r="C287" s="23"/>
      <c r="D287" s="22" t="s">
        <v>72</v>
      </c>
      <c r="E287" s="118"/>
    </row>
    <row r="288" spans="1:5" s="12" customFormat="1" ht="16.5">
      <c r="A288" s="78">
        <v>854</v>
      </c>
      <c r="B288" s="70"/>
      <c r="C288" s="70"/>
      <c r="D288" s="34" t="s">
        <v>88</v>
      </c>
      <c r="E288" s="79">
        <f>SUM(E289,E294)</f>
        <v>85127</v>
      </c>
    </row>
    <row r="289" spans="1:5" ht="30.75">
      <c r="A289" s="82"/>
      <c r="B289" s="19">
        <v>85403</v>
      </c>
      <c r="C289" s="19"/>
      <c r="D289" s="32" t="s">
        <v>109</v>
      </c>
      <c r="E289" s="109">
        <f>E290+E293</f>
        <v>79019</v>
      </c>
    </row>
    <row r="290" spans="1:5" ht="15.75">
      <c r="A290" s="82"/>
      <c r="B290" s="21"/>
      <c r="C290" s="21" t="s">
        <v>17</v>
      </c>
      <c r="D290" s="22" t="s">
        <v>18</v>
      </c>
      <c r="E290" s="83">
        <v>3999</v>
      </c>
    </row>
    <row r="291" spans="1:5" ht="15.75">
      <c r="A291" s="82"/>
      <c r="B291" s="21"/>
      <c r="C291" s="21"/>
      <c r="D291" s="22" t="s">
        <v>19</v>
      </c>
      <c r="E291" s="83"/>
    </row>
    <row r="292" spans="1:5" ht="15.75" customHeight="1">
      <c r="A292" s="82"/>
      <c r="B292" s="21"/>
      <c r="C292" s="21"/>
      <c r="D292" s="22" t="s">
        <v>20</v>
      </c>
      <c r="E292" s="83"/>
    </row>
    <row r="293" spans="1:5" ht="15.75">
      <c r="A293" s="82"/>
      <c r="B293" s="21"/>
      <c r="C293" s="21" t="s">
        <v>63</v>
      </c>
      <c r="D293" s="22" t="s">
        <v>64</v>
      </c>
      <c r="E293" s="83">
        <v>75020</v>
      </c>
    </row>
    <row r="294" spans="1:5" ht="15.75">
      <c r="A294" s="110"/>
      <c r="B294" s="19">
        <v>85495</v>
      </c>
      <c r="C294" s="19"/>
      <c r="D294" s="32" t="s">
        <v>69</v>
      </c>
      <c r="E294" s="109">
        <f>E295</f>
        <v>6108</v>
      </c>
    </row>
    <row r="295" spans="1:5" ht="15.75">
      <c r="A295" s="110"/>
      <c r="B295" s="21"/>
      <c r="C295" s="21">
        <v>213</v>
      </c>
      <c r="D295" s="30" t="s">
        <v>70</v>
      </c>
      <c r="E295" s="92">
        <v>6108</v>
      </c>
    </row>
    <row r="296" spans="1:5" ht="15.75">
      <c r="A296" s="110"/>
      <c r="B296" s="21"/>
      <c r="C296" s="21"/>
      <c r="D296" s="22" t="s">
        <v>71</v>
      </c>
      <c r="E296" s="83"/>
    </row>
    <row r="297" spans="1:5" ht="15.75">
      <c r="A297" s="110"/>
      <c r="B297" s="21"/>
      <c r="C297" s="21"/>
      <c r="D297" s="22" t="s">
        <v>72</v>
      </c>
      <c r="E297" s="117"/>
    </row>
    <row r="298" spans="1:5" s="12" customFormat="1" ht="17.25" thickBot="1">
      <c r="A298" s="119"/>
      <c r="B298" s="120"/>
      <c r="C298" s="120"/>
      <c r="D298" s="121" t="s">
        <v>89</v>
      </c>
      <c r="E298" s="122">
        <f>SUM(E10,E16,E21,E26,E38,E58,E69,E190,E198,E209,E232,E239,E288)</f>
        <v>45751546</v>
      </c>
    </row>
    <row r="299" ht="15.75">
      <c r="D299" s="13"/>
    </row>
    <row r="300" ht="15.75">
      <c r="D300" s="13"/>
    </row>
    <row r="301" spans="3:4" ht="15.75">
      <c r="C301" s="6"/>
      <c r="D301" s="13"/>
    </row>
    <row r="304" ht="15.75">
      <c r="A304" s="15"/>
    </row>
  </sheetData>
  <mergeCells count="2">
    <mergeCell ref="A6:E6"/>
    <mergeCell ref="A7:E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rowBreaks count="4" manualBreakCount="4">
    <brk id="43" max="255" man="1"/>
    <brk id="192" max="255" man="1"/>
    <brk id="231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2003-06-30T12:57:57Z</cp:lastPrinted>
  <dcterms:created xsi:type="dcterms:W3CDTF">2003-06-30T11:29:57Z</dcterms:created>
  <dcterms:modified xsi:type="dcterms:W3CDTF">2003-06-30T12:58:47Z</dcterms:modified>
  <cp:category/>
  <cp:version/>
  <cp:contentType/>
  <cp:contentStatus/>
</cp:coreProperties>
</file>